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76" i="1" l="1"/>
  <c r="H276" i="1"/>
  <c r="I276" i="1"/>
  <c r="J276" i="1"/>
  <c r="J274" i="1"/>
  <c r="G274" i="1"/>
  <c r="F276" i="1"/>
  <c r="H274" i="1"/>
  <c r="I274" i="1"/>
  <c r="F274" i="1"/>
  <c r="H247" i="1"/>
  <c r="I247" i="1"/>
  <c r="J247" i="1"/>
  <c r="G247" i="1"/>
  <c r="F247" i="1"/>
  <c r="G219" i="1" l="1"/>
  <c r="H219" i="1"/>
  <c r="I219" i="1"/>
  <c r="J219" i="1"/>
  <c r="F219" i="1"/>
  <c r="G191" i="1"/>
  <c r="H191" i="1"/>
  <c r="I191" i="1"/>
  <c r="J191" i="1"/>
  <c r="F191" i="1"/>
  <c r="G163" i="1"/>
  <c r="H163" i="1"/>
  <c r="I163" i="1"/>
  <c r="J163" i="1"/>
  <c r="F163" i="1"/>
  <c r="G109" i="1"/>
  <c r="H109" i="1"/>
  <c r="I109" i="1"/>
  <c r="J109" i="1"/>
  <c r="F109" i="1"/>
  <c r="G82" i="1"/>
  <c r="H82" i="1"/>
  <c r="I82" i="1"/>
  <c r="J82" i="1"/>
  <c r="F82" i="1"/>
  <c r="G56" i="1"/>
  <c r="H56" i="1"/>
  <c r="I56" i="1"/>
  <c r="J56" i="1"/>
  <c r="F56" i="1"/>
  <c r="G30" i="1" l="1"/>
  <c r="H30" i="1"/>
  <c r="I30" i="1"/>
  <c r="J30" i="1"/>
  <c r="F30" i="1"/>
  <c r="B276" i="1"/>
  <c r="A276" i="1"/>
  <c r="L266" i="1"/>
  <c r="J266" i="1"/>
  <c r="I266" i="1"/>
  <c r="H266" i="1"/>
  <c r="G266" i="1"/>
  <c r="F266" i="1"/>
  <c r="B257" i="1"/>
  <c r="A257" i="1"/>
  <c r="L256" i="1"/>
  <c r="L276" i="1" s="1"/>
  <c r="J256" i="1"/>
  <c r="I256" i="1"/>
  <c r="H256" i="1"/>
  <c r="G256" i="1"/>
  <c r="F256" i="1"/>
  <c r="B248" i="1"/>
  <c r="A248" i="1"/>
  <c r="L239" i="1"/>
  <c r="J239" i="1"/>
  <c r="J248" i="1" s="1"/>
  <c r="I239" i="1"/>
  <c r="I248" i="1" s="1"/>
  <c r="H239" i="1"/>
  <c r="H248" i="1" s="1"/>
  <c r="G239" i="1"/>
  <c r="G248" i="1" s="1"/>
  <c r="F239" i="1"/>
  <c r="F248" i="1" s="1"/>
  <c r="B229" i="1"/>
  <c r="A229" i="1"/>
  <c r="L228" i="1"/>
  <c r="L248" i="1" s="1"/>
  <c r="J228" i="1"/>
  <c r="I228" i="1"/>
  <c r="H228" i="1"/>
  <c r="G228" i="1"/>
  <c r="F228" i="1"/>
  <c r="B220" i="1"/>
  <c r="A220" i="1"/>
  <c r="L210" i="1"/>
  <c r="J210" i="1"/>
  <c r="I210" i="1"/>
  <c r="H210" i="1"/>
  <c r="G210" i="1"/>
  <c r="F210" i="1"/>
  <c r="B201" i="1"/>
  <c r="A201" i="1"/>
  <c r="L200" i="1"/>
  <c r="L220" i="1" s="1"/>
  <c r="J200" i="1"/>
  <c r="J220" i="1" s="1"/>
  <c r="I200" i="1"/>
  <c r="I220" i="1" s="1"/>
  <c r="H200" i="1"/>
  <c r="H220" i="1" s="1"/>
  <c r="G200" i="1"/>
  <c r="G220" i="1" s="1"/>
  <c r="F200" i="1"/>
  <c r="F220" i="1" s="1"/>
  <c r="B192" i="1"/>
  <c r="A192" i="1"/>
  <c r="L182" i="1"/>
  <c r="J182" i="1"/>
  <c r="I182" i="1"/>
  <c r="H182" i="1"/>
  <c r="G182" i="1"/>
  <c r="F182" i="1"/>
  <c r="B173" i="1"/>
  <c r="A173" i="1"/>
  <c r="L172" i="1"/>
  <c r="L192" i="1" s="1"/>
  <c r="J172" i="1"/>
  <c r="J192" i="1" s="1"/>
  <c r="I172" i="1"/>
  <c r="I192" i="1" s="1"/>
  <c r="H172" i="1"/>
  <c r="H192" i="1" s="1"/>
  <c r="G172" i="1"/>
  <c r="G192" i="1" s="1"/>
  <c r="F172" i="1"/>
  <c r="F192" i="1" s="1"/>
  <c r="B164" i="1"/>
  <c r="A164" i="1"/>
  <c r="L155" i="1"/>
  <c r="J155" i="1"/>
  <c r="I155" i="1"/>
  <c r="H155" i="1"/>
  <c r="G155" i="1"/>
  <c r="F155" i="1"/>
  <c r="B146" i="1"/>
  <c r="A146" i="1"/>
  <c r="L145" i="1"/>
  <c r="L164" i="1" s="1"/>
  <c r="J145" i="1"/>
  <c r="J164" i="1" s="1"/>
  <c r="I145" i="1"/>
  <c r="H145" i="1"/>
  <c r="H164" i="1" s="1"/>
  <c r="G145" i="1"/>
  <c r="G164" i="1" s="1"/>
  <c r="F145" i="1"/>
  <c r="F164" i="1" s="1"/>
  <c r="B137" i="1"/>
  <c r="A137" i="1"/>
  <c r="L128" i="1"/>
  <c r="J128" i="1"/>
  <c r="I128" i="1"/>
  <c r="H128" i="1"/>
  <c r="G128" i="1"/>
  <c r="F128" i="1"/>
  <c r="B119" i="1"/>
  <c r="A119" i="1"/>
  <c r="L118" i="1"/>
  <c r="L137" i="1" s="1"/>
  <c r="J118" i="1"/>
  <c r="I118" i="1"/>
  <c r="H118" i="1"/>
  <c r="G118" i="1"/>
  <c r="F118" i="1"/>
  <c r="B110" i="1"/>
  <c r="A110" i="1"/>
  <c r="L101" i="1"/>
  <c r="J101" i="1"/>
  <c r="I101" i="1"/>
  <c r="H101" i="1"/>
  <c r="G101" i="1"/>
  <c r="F101" i="1"/>
  <c r="B92" i="1"/>
  <c r="A92" i="1"/>
  <c r="L91" i="1"/>
  <c r="L110" i="1" s="1"/>
  <c r="J91" i="1"/>
  <c r="J110" i="1" s="1"/>
  <c r="I91" i="1"/>
  <c r="I110" i="1" s="1"/>
  <c r="H91" i="1"/>
  <c r="H110" i="1" s="1"/>
  <c r="G91" i="1"/>
  <c r="G110" i="1" s="1"/>
  <c r="F91" i="1"/>
  <c r="F110" i="1" s="1"/>
  <c r="B83" i="1"/>
  <c r="A83" i="1"/>
  <c r="L75" i="1"/>
  <c r="J75" i="1"/>
  <c r="I75" i="1"/>
  <c r="H75" i="1"/>
  <c r="G75" i="1"/>
  <c r="F75" i="1"/>
  <c r="B66" i="1"/>
  <c r="A66" i="1"/>
  <c r="L65" i="1"/>
  <c r="L83" i="1" s="1"/>
  <c r="J65" i="1"/>
  <c r="J83" i="1" s="1"/>
  <c r="I65" i="1"/>
  <c r="I83" i="1" s="1"/>
  <c r="H65" i="1"/>
  <c r="H83" i="1" s="1"/>
  <c r="G65" i="1"/>
  <c r="G83" i="1" s="1"/>
  <c r="F65" i="1"/>
  <c r="F83" i="1" s="1"/>
  <c r="B57" i="1"/>
  <c r="A57" i="1"/>
  <c r="L49" i="1"/>
  <c r="J49" i="1"/>
  <c r="I49" i="1"/>
  <c r="H49" i="1"/>
  <c r="G49" i="1"/>
  <c r="F49" i="1"/>
  <c r="B40" i="1"/>
  <c r="A40" i="1"/>
  <c r="L39" i="1"/>
  <c r="L57" i="1" s="1"/>
  <c r="J39" i="1"/>
  <c r="J57" i="1" s="1"/>
  <c r="I39" i="1"/>
  <c r="I57" i="1" s="1"/>
  <c r="H39" i="1"/>
  <c r="H57" i="1" s="1"/>
  <c r="G39" i="1"/>
  <c r="G57" i="1" s="1"/>
  <c r="F39" i="1"/>
  <c r="F57" i="1" s="1"/>
  <c r="B31" i="1"/>
  <c r="A31" i="1"/>
  <c r="L23" i="1"/>
  <c r="J23" i="1"/>
  <c r="I23" i="1"/>
  <c r="H23" i="1"/>
  <c r="G23" i="1"/>
  <c r="F23" i="1"/>
  <c r="B14" i="1"/>
  <c r="A14" i="1"/>
  <c r="L13" i="1"/>
  <c r="L31" i="1" s="1"/>
  <c r="J13" i="1"/>
  <c r="J31" i="1" s="1"/>
  <c r="I13" i="1"/>
  <c r="I31" i="1" s="1"/>
  <c r="H13" i="1"/>
  <c r="G13" i="1"/>
  <c r="G31" i="1" s="1"/>
  <c r="F13" i="1"/>
  <c r="F31" i="1" s="1"/>
  <c r="I164" i="1" l="1"/>
  <c r="H31" i="1"/>
  <c r="H137" i="1"/>
  <c r="G137" i="1"/>
  <c r="J137" i="1"/>
  <c r="I137" i="1"/>
  <c r="F137" i="1"/>
  <c r="L277" i="1"/>
  <c r="H277" i="1" l="1"/>
  <c r="F277" i="1"/>
  <c r="G277" i="1"/>
  <c r="I277" i="1"/>
  <c r="J277" i="1"/>
</calcChain>
</file>

<file path=xl/sharedStrings.xml><?xml version="1.0" encoding="utf-8"?>
<sst xmlns="http://schemas.openxmlformats.org/spreadsheetml/2006/main" count="453" uniqueCount="125">
  <si>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</si>
  <si>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</si>
  <si>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</si>
  <si>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</si>
  <si>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</si>
  <si>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</si>
  <si>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</si>
  <si>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</si>
  <si>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</si>
  <si>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</si>
  <si>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</si>
  <si>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</si>
  <si>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</si>
  <si>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</si>
  <si>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</si>
  <si>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</si>
  <si>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</si>
  <si>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</si>
  <si>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</si>
  <si>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</si>
  <si>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</si>
  <si>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</si>
  <si>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</si>
  <si>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</si>
  <si>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</si>
  <si>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</si>
  <si>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</si>
  <si>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</si>
  <si>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</si>
  <si>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</si>
  <si>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</si>
  <si>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</si>
  <si>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</si>
  <si>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</si>
  <si>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</si>
  <si>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</si>
  <si>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</si>
  <si>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</si>
  <si>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</si>
  <si>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 №7 </t>
  </si>
  <si>
    <t>директор</t>
  </si>
  <si>
    <t>Гроза М.Б.</t>
  </si>
  <si>
    <t>запеканка из творога с повидлом</t>
  </si>
  <si>
    <t>какао со сгущенным молоком</t>
  </si>
  <si>
    <t>яйцо варёное</t>
  </si>
  <si>
    <t>хлеб ржаной</t>
  </si>
  <si>
    <t>пшеничный</t>
  </si>
  <si>
    <t>яблоки свежие</t>
  </si>
  <si>
    <t>ржаной</t>
  </si>
  <si>
    <t>яйцо</t>
  </si>
  <si>
    <t>кукуруза консервированная</t>
  </si>
  <si>
    <t>суп картофельный с горохом</t>
  </si>
  <si>
    <t>плов с мясом</t>
  </si>
  <si>
    <t>напиток из плодов шиповника</t>
  </si>
  <si>
    <t>хлеб пшеничный</t>
  </si>
  <si>
    <t>Подник</t>
  </si>
  <si>
    <t>горошек зелёный</t>
  </si>
  <si>
    <t>макароны запечённые с сыром и яйцом</t>
  </si>
  <si>
    <t>киви</t>
  </si>
  <si>
    <t>бутерброд</t>
  </si>
  <si>
    <t>бутерброд с сыром и маслом сливочным</t>
  </si>
  <si>
    <t>30/15/5</t>
  </si>
  <si>
    <t>чай с сахаром</t>
  </si>
  <si>
    <t>каша манна молочная</t>
  </si>
  <si>
    <t>сыр</t>
  </si>
  <si>
    <t>сыр порционный</t>
  </si>
  <si>
    <t>помидоры свежие порционные</t>
  </si>
  <si>
    <t>щи из свежей капусты со сметаной</t>
  </si>
  <si>
    <t>котлеты рубленые из мяса</t>
  </si>
  <si>
    <t>макаронные изделия отварные</t>
  </si>
  <si>
    <t>компот ассорти из с/м ягод (кр.см.)</t>
  </si>
  <si>
    <t>Полдник</t>
  </si>
  <si>
    <t>котлета рыбная (минтай)</t>
  </si>
  <si>
    <t>каша рисовая рассыпчатая</t>
  </si>
  <si>
    <t>икра овощная</t>
  </si>
  <si>
    <t>какао с молоком</t>
  </si>
  <si>
    <t>омлет натуральный с сыром</t>
  </si>
  <si>
    <t>горошек зеленый</t>
  </si>
  <si>
    <t>огурцы свежие порционные</t>
  </si>
  <si>
    <t>суп картофельный с куриными фрикадельками</t>
  </si>
  <si>
    <t>200/20</t>
  </si>
  <si>
    <t>голубцы с рисом и мясом</t>
  </si>
  <si>
    <t>100/30</t>
  </si>
  <si>
    <t>картофельное пюре</t>
  </si>
  <si>
    <t>компот из сухофруктов</t>
  </si>
  <si>
    <t>омлет натуральный</t>
  </si>
  <si>
    <t>чай с лимоном</t>
  </si>
  <si>
    <t>бутерброд с повидлом</t>
  </si>
  <si>
    <t>30/20/5</t>
  </si>
  <si>
    <t>икра кабачковая</t>
  </si>
  <si>
    <t>борщ из свежей капусты со сметаной</t>
  </si>
  <si>
    <t>жаркое по-домашнему</t>
  </si>
  <si>
    <t>компот из яблок и изюма</t>
  </si>
  <si>
    <t>полдник</t>
  </si>
  <si>
    <t>масло сливочное порционное</t>
  </si>
  <si>
    <t>запеканка рисовая с творогом и повидлом</t>
  </si>
  <si>
    <t>каша геркулесовая молочная</t>
  </si>
  <si>
    <t>мандарины свежие</t>
  </si>
  <si>
    <t>огурцы солёные порционные</t>
  </si>
  <si>
    <t>суп картофельный с вермишелью</t>
  </si>
  <si>
    <t>каша гречневая рассыпчатая</t>
  </si>
  <si>
    <t>тефтели мясные с томатным соусом</t>
  </si>
  <si>
    <t>90/30</t>
  </si>
  <si>
    <t>компот из апельсинов</t>
  </si>
  <si>
    <t>каша пшённая молочная с изюмом</t>
  </si>
  <si>
    <t>гор. блюдо</t>
  </si>
  <si>
    <t>гуляш из говядины</t>
  </si>
  <si>
    <t>котлета рубленая из мяса</t>
  </si>
  <si>
    <t>каша гречневая рассыпачатая с маслом</t>
  </si>
  <si>
    <t>компот ассорти из с/м ягод (кр.см)</t>
  </si>
  <si>
    <t>каша пшенная молочная</t>
  </si>
  <si>
    <t>яйцо вареное</t>
  </si>
  <si>
    <t>рассольник Ленинградский</t>
  </si>
  <si>
    <t>тефтели из оленины с соусом</t>
  </si>
  <si>
    <t>60/50</t>
  </si>
  <si>
    <t>картофель отварной</t>
  </si>
  <si>
    <t>компот из яблок</t>
  </si>
  <si>
    <t>макароны запеченные с сыром и яйцом</t>
  </si>
  <si>
    <t>бутерброд сливочный с маслом и сыром</t>
  </si>
  <si>
    <t>огурцы соленые порционные</t>
  </si>
  <si>
    <t>суп картофельный с рыбными фрикадельками</t>
  </si>
  <si>
    <t>зразы рубленые из говядины</t>
  </si>
  <si>
    <t>капуста тушеная</t>
  </si>
  <si>
    <t>компот ассорти из с/м ягод (смородина)</t>
  </si>
  <si>
    <t>запеканка рисовая с товрогом и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</si>
</sst>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8" fillId="0" borderId="23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14" fillId="0" borderId="23" xfId="0" applyFont="1" applyBorder="1" applyAlignment="1" applyProtection="1">
      <alignment horizontal="righ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Border="1"/>
    <xf numFmtId="0" fontId="5" fillId="3" borderId="4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5" xfId="0" applyFont="1" applyBorder="1"/>
    <xf numFmtId="0" fontId="2" fillId="0" borderId="23" xfId="0" applyFont="1" applyBorder="1" applyAlignment="1" applyProtection="1">
      <alignment horizontal="left"/>
      <protection locked="0"/>
    </xf>
    <xf numFmtId="0" fontId="2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0" fontId="1" fillId="0" borderId="23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5" fillId="0" borderId="6" xfId="0" applyFont="1" applyBorder="1" applyAlignment="1">
      <alignment vertical="top" wrapText="1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27" xfId="0" applyBorder="1"/>
    <xf numFmtId="0" fontId="8" fillId="0" borderId="3" xfId="0" applyFont="1" applyBorder="1" applyAlignment="1" applyProtection="1">
      <alignment horizontal="right"/>
      <protection locked="0"/>
    </xf>
    <xf numFmtId="0" fontId="5" fillId="0" borderId="3" xfId="0" applyFont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8" fillId="0" borderId="7" xfId="0" applyFont="1" applyBorder="1" applyAlignment="1" applyProtection="1">
      <alignment horizontal="right"/>
      <protection locked="0"/>
    </xf>
    <xf numFmtId="0" fontId="1" fillId="0" borderId="14" xfId="0" applyFont="1" applyBorder="1"/>
    <xf numFmtId="0" fontId="15" fillId="0" borderId="6" xfId="0" applyFont="1" applyBorder="1" applyAlignment="1">
      <alignment vertical="top" wrapText="1"/>
    </xf>
    <xf numFmtId="0" fontId="1" fillId="0" borderId="23" xfId="0" applyFont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"/>
  <sheetViews>
    <sheetView tabSelected="1" workbookViewId="0">
      <pane xSplit="4" ySplit="5" topLeftCell="E264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39</v>
      </c>
      <c r="D1" s="86"/>
      <c r="E1" s="86"/>
      <c r="F1" s="12" t="s">
        <v>16</v>
      </c>
      <c r="G1" s="2" t="s">
        <v>17</v>
      </c>
      <c r="H1" s="87" t="s">
        <v>40</v>
      </c>
      <c r="I1" s="87"/>
      <c r="J1" s="87"/>
      <c r="K1" s="87"/>
    </row>
    <row r="2" spans="1:12" ht="18" x14ac:dyDescent="0.2">
      <c r="A2" s="34" t="s">
        <v>6</v>
      </c>
      <c r="C2" s="2"/>
      <c r="G2" s="2" t="s">
        <v>18</v>
      </c>
      <c r="H2" s="87" t="s">
        <v>41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42</v>
      </c>
      <c r="F6" s="39">
        <v>150</v>
      </c>
      <c r="G6" s="39">
        <v>11.845000000000001</v>
      </c>
      <c r="H6" s="39">
        <v>14.582000000000001</v>
      </c>
      <c r="I6" s="39">
        <v>43.363999999999997</v>
      </c>
      <c r="J6" s="39">
        <v>288.64299999999997</v>
      </c>
      <c r="K6" s="40">
        <v>223</v>
      </c>
      <c r="L6" s="39"/>
    </row>
    <row r="7" spans="1:12" ht="15" x14ac:dyDescent="0.25">
      <c r="A7" s="23"/>
      <c r="B7" s="15"/>
      <c r="C7" s="11"/>
      <c r="D7" s="6" t="s">
        <v>49</v>
      </c>
      <c r="E7" s="41" t="s">
        <v>44</v>
      </c>
      <c r="F7" s="42">
        <v>40</v>
      </c>
      <c r="G7" s="42">
        <v>1.84</v>
      </c>
      <c r="H7" s="42">
        <v>1.85</v>
      </c>
      <c r="I7" s="42">
        <v>0.112</v>
      </c>
      <c r="J7" s="42">
        <v>25.135999999999999</v>
      </c>
      <c r="K7" s="43">
        <v>209</v>
      </c>
      <c r="L7" s="42"/>
    </row>
    <row r="8" spans="1:12" ht="15" x14ac:dyDescent="0.25">
      <c r="A8" s="23"/>
      <c r="B8" s="15"/>
      <c r="C8" s="11"/>
      <c r="D8" s="7" t="s">
        <v>22</v>
      </c>
      <c r="E8" s="41" t="s">
        <v>43</v>
      </c>
      <c r="F8" s="42">
        <v>200</v>
      </c>
      <c r="G8" s="42">
        <v>2.2000000000000002</v>
      </c>
      <c r="H8" s="42">
        <v>2</v>
      </c>
      <c r="I8" s="42">
        <v>22.4</v>
      </c>
      <c r="J8" s="42">
        <v>118</v>
      </c>
      <c r="K8" s="43">
        <v>365</v>
      </c>
      <c r="L8" s="42"/>
    </row>
    <row r="9" spans="1:12" ht="15" x14ac:dyDescent="0.25">
      <c r="A9" s="23"/>
      <c r="B9" s="15"/>
      <c r="C9" s="11"/>
      <c r="D9" s="7" t="s">
        <v>23</v>
      </c>
      <c r="E9" s="41" t="s">
        <v>46</v>
      </c>
      <c r="F9" s="42">
        <v>30</v>
      </c>
      <c r="G9" s="42">
        <v>0.67500000000000004</v>
      </c>
      <c r="H9" s="42">
        <v>0.26100000000000001</v>
      </c>
      <c r="I9" s="42">
        <v>4.5720000000000001</v>
      </c>
      <c r="J9" s="42">
        <v>23.553000000000001</v>
      </c>
      <c r="K9" s="43">
        <v>1</v>
      </c>
      <c r="L9" s="42"/>
    </row>
    <row r="10" spans="1:12" ht="15" x14ac:dyDescent="0.25">
      <c r="A10" s="23"/>
      <c r="B10" s="15"/>
      <c r="C10" s="11"/>
      <c r="D10" s="7" t="s">
        <v>24</v>
      </c>
      <c r="E10" s="41" t="s">
        <v>47</v>
      </c>
      <c r="F10" s="42">
        <v>100</v>
      </c>
      <c r="G10" s="42">
        <v>0.4</v>
      </c>
      <c r="H10" s="42">
        <v>0.4</v>
      </c>
      <c r="I10" s="42">
        <v>9.3000000000000007</v>
      </c>
      <c r="J10" s="42">
        <v>44.4</v>
      </c>
      <c r="K10" s="43">
        <v>338</v>
      </c>
      <c r="L10" s="42"/>
    </row>
    <row r="11" spans="1:12" ht="15" x14ac:dyDescent="0.25">
      <c r="A11" s="23"/>
      <c r="B11" s="15"/>
      <c r="C11" s="11"/>
      <c r="D11" s="6" t="s">
        <v>23</v>
      </c>
      <c r="E11" s="41" t="s">
        <v>48</v>
      </c>
      <c r="F11" s="42">
        <v>15</v>
      </c>
      <c r="G11" s="42">
        <v>0.22</v>
      </c>
      <c r="H11" s="42">
        <v>4.4999999999999998E-2</v>
      </c>
      <c r="I11" s="42">
        <v>2.016</v>
      </c>
      <c r="J11" s="42">
        <v>9.3510000000000009</v>
      </c>
      <c r="K11" s="43">
        <v>1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17.18</v>
      </c>
      <c r="H13" s="19">
        <f t="shared" si="0"/>
        <v>19.138000000000002</v>
      </c>
      <c r="I13" s="19">
        <f t="shared" si="0"/>
        <v>81.76400000000001</v>
      </c>
      <c r="J13" s="19">
        <f t="shared" si="0"/>
        <v>509.08299999999997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50</v>
      </c>
      <c r="F14" s="42">
        <v>50</v>
      </c>
      <c r="G14" s="42">
        <v>0.14699999999999999</v>
      </c>
      <c r="H14" s="42">
        <v>3.7999999999999999E-2</v>
      </c>
      <c r="I14" s="42">
        <v>1.0289999999999999</v>
      </c>
      <c r="J14" s="42">
        <v>5.0359999999999996</v>
      </c>
      <c r="K14" s="43">
        <v>52</v>
      </c>
      <c r="L14" s="42"/>
    </row>
    <row r="15" spans="1:12" ht="15" x14ac:dyDescent="0.25">
      <c r="A15" s="23"/>
      <c r="B15" s="15"/>
      <c r="C15" s="11"/>
      <c r="D15" s="7" t="s">
        <v>27</v>
      </c>
      <c r="E15" s="41" t="s">
        <v>51</v>
      </c>
      <c r="F15" s="42">
        <v>200</v>
      </c>
      <c r="G15" s="42">
        <v>5.9139999999999997</v>
      </c>
      <c r="H15" s="42">
        <v>5.5579999999999998</v>
      </c>
      <c r="I15" s="42">
        <v>19.484000000000002</v>
      </c>
      <c r="J15" s="42">
        <v>151.61600000000001</v>
      </c>
      <c r="K15" s="43">
        <v>102</v>
      </c>
      <c r="L15" s="42"/>
    </row>
    <row r="16" spans="1:12" ht="15" x14ac:dyDescent="0.25">
      <c r="A16" s="23"/>
      <c r="B16" s="15"/>
      <c r="C16" s="11"/>
      <c r="D16" s="7" t="s">
        <v>28</v>
      </c>
      <c r="E16" s="41" t="s">
        <v>52</v>
      </c>
      <c r="F16" s="42">
        <v>200</v>
      </c>
      <c r="G16" s="42">
        <v>15.975</v>
      </c>
      <c r="H16" s="42">
        <v>21.39</v>
      </c>
      <c r="I16" s="42">
        <v>53.36</v>
      </c>
      <c r="J16" s="42">
        <v>480.4</v>
      </c>
      <c r="K16" s="43">
        <v>265</v>
      </c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 t="s">
        <v>53</v>
      </c>
      <c r="F18" s="42">
        <v>100</v>
      </c>
      <c r="G18" s="42">
        <v>0.68</v>
      </c>
      <c r="H18" s="42">
        <v>0.28000000000000003</v>
      </c>
      <c r="I18" s="42">
        <v>29.62</v>
      </c>
      <c r="J18" s="42">
        <v>74.775000000000006</v>
      </c>
      <c r="K18" s="43">
        <v>388</v>
      </c>
      <c r="L18" s="42"/>
    </row>
    <row r="19" spans="1:12" ht="15" x14ac:dyDescent="0.25">
      <c r="A19" s="23"/>
      <c r="B19" s="15"/>
      <c r="C19" s="11"/>
      <c r="D19" s="7" t="s">
        <v>31</v>
      </c>
      <c r="E19" s="41" t="s">
        <v>54</v>
      </c>
      <c r="F19" s="42">
        <v>30</v>
      </c>
      <c r="G19" s="42">
        <v>0.67500000000000004</v>
      </c>
      <c r="H19" s="42">
        <v>0.26100000000000001</v>
      </c>
      <c r="I19" s="42">
        <v>4.5720000000000001</v>
      </c>
      <c r="J19" s="42">
        <v>23.553000000000001</v>
      </c>
      <c r="K19" s="43">
        <v>1</v>
      </c>
      <c r="L19" s="42"/>
    </row>
    <row r="20" spans="1:12" ht="15" x14ac:dyDescent="0.25">
      <c r="A20" s="23"/>
      <c r="B20" s="15"/>
      <c r="C20" s="11"/>
      <c r="D20" s="7" t="s">
        <v>32</v>
      </c>
      <c r="E20" s="41" t="s">
        <v>45</v>
      </c>
      <c r="F20" s="42">
        <v>30</v>
      </c>
      <c r="G20" s="42">
        <v>0.44</v>
      </c>
      <c r="H20" s="42">
        <v>0.09</v>
      </c>
      <c r="I20" s="42">
        <v>4.32</v>
      </c>
      <c r="J20" s="42">
        <v>18.702000000000002</v>
      </c>
      <c r="K20" s="43">
        <v>1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23.831000000000003</v>
      </c>
      <c r="H23" s="19">
        <f t="shared" si="2"/>
        <v>27.617000000000001</v>
      </c>
      <c r="I23" s="19">
        <f t="shared" si="2"/>
        <v>112.38500000000002</v>
      </c>
      <c r="J23" s="19">
        <f t="shared" si="2"/>
        <v>754.08199999999999</v>
      </c>
      <c r="K23" s="25"/>
      <c r="L23" s="19">
        <f t="shared" ref="L23" si="3">SUM(L14:L22)</f>
        <v>0</v>
      </c>
    </row>
    <row r="24" spans="1:12" ht="15" x14ac:dyDescent="0.25">
      <c r="A24" s="23">
        <v>1</v>
      </c>
      <c r="B24" s="15">
        <v>1</v>
      </c>
      <c r="C24" s="10" t="s">
        <v>55</v>
      </c>
      <c r="D24" s="55" t="s">
        <v>26</v>
      </c>
      <c r="E24" s="51" t="s">
        <v>56</v>
      </c>
      <c r="F24" s="52">
        <v>30</v>
      </c>
      <c r="G24" s="52">
        <v>1.5</v>
      </c>
      <c r="H24" s="52">
        <v>0.09</v>
      </c>
      <c r="I24" s="52">
        <v>3.3</v>
      </c>
      <c r="J24" s="52">
        <v>22.5</v>
      </c>
      <c r="K24" s="53">
        <v>51</v>
      </c>
      <c r="L24" s="52"/>
    </row>
    <row r="25" spans="1:12" ht="15" x14ac:dyDescent="0.25">
      <c r="A25" s="23"/>
      <c r="B25" s="15"/>
      <c r="C25" s="11"/>
      <c r="D25" s="55" t="s">
        <v>21</v>
      </c>
      <c r="E25" s="56" t="s">
        <v>57</v>
      </c>
      <c r="F25" s="52">
        <v>150</v>
      </c>
      <c r="G25" s="52">
        <v>9.1379999999999999</v>
      </c>
      <c r="H25" s="52">
        <v>10.06</v>
      </c>
      <c r="I25" s="52">
        <v>33.457999999999998</v>
      </c>
      <c r="J25" s="52">
        <v>267.47800000000001</v>
      </c>
      <c r="K25" s="53">
        <v>206</v>
      </c>
      <c r="L25" s="52"/>
    </row>
    <row r="26" spans="1:12" ht="15" x14ac:dyDescent="0.25">
      <c r="A26" s="23"/>
      <c r="B26" s="15"/>
      <c r="C26" s="11"/>
      <c r="D26" s="55" t="s">
        <v>24</v>
      </c>
      <c r="E26" s="56" t="s">
        <v>58</v>
      </c>
      <c r="F26" s="52">
        <v>100</v>
      </c>
      <c r="G26" s="52">
        <v>0.9</v>
      </c>
      <c r="H26" s="52">
        <v>0.5</v>
      </c>
      <c r="I26" s="52">
        <v>9</v>
      </c>
      <c r="J26" s="52">
        <v>47.8</v>
      </c>
      <c r="K26" s="53">
        <v>338</v>
      </c>
      <c r="L26" s="52"/>
    </row>
    <row r="27" spans="1:12" ht="15" x14ac:dyDescent="0.25">
      <c r="A27" s="23"/>
      <c r="B27" s="15"/>
      <c r="C27" s="11"/>
      <c r="D27" s="55" t="s">
        <v>59</v>
      </c>
      <c r="E27" s="56" t="s">
        <v>60</v>
      </c>
      <c r="F27" s="57" t="s">
        <v>61</v>
      </c>
      <c r="G27" s="52">
        <v>5.8</v>
      </c>
      <c r="H27" s="52">
        <v>8.3000000000000007</v>
      </c>
      <c r="I27" s="52">
        <v>14.83</v>
      </c>
      <c r="J27" s="52">
        <v>167.6</v>
      </c>
      <c r="K27" s="53">
        <v>3</v>
      </c>
      <c r="L27" s="52"/>
    </row>
    <row r="28" spans="1:12" ht="15" x14ac:dyDescent="0.25">
      <c r="A28" s="23"/>
      <c r="B28" s="15"/>
      <c r="C28" s="11"/>
      <c r="D28" s="55" t="s">
        <v>23</v>
      </c>
      <c r="E28" s="56" t="s">
        <v>45</v>
      </c>
      <c r="F28" s="52">
        <v>15</v>
      </c>
      <c r="G28" s="52">
        <v>0.59499999999999997</v>
      </c>
      <c r="H28" s="52">
        <v>0.2</v>
      </c>
      <c r="I28" s="52">
        <v>6.5</v>
      </c>
      <c r="J28" s="52">
        <v>32</v>
      </c>
      <c r="K28" s="53">
        <v>1</v>
      </c>
      <c r="L28" s="52"/>
    </row>
    <row r="29" spans="1:12" ht="15" x14ac:dyDescent="0.25">
      <c r="A29" s="23"/>
      <c r="B29" s="15"/>
      <c r="C29" s="11"/>
      <c r="D29" s="55" t="s">
        <v>22</v>
      </c>
      <c r="E29" s="56" t="s">
        <v>62</v>
      </c>
      <c r="F29" s="52">
        <v>200</v>
      </c>
      <c r="G29" s="52">
        <v>0.2</v>
      </c>
      <c r="H29" s="52">
        <v>0.05</v>
      </c>
      <c r="I29" s="52">
        <v>15.03</v>
      </c>
      <c r="J29" s="52">
        <v>59.274999999999999</v>
      </c>
      <c r="K29" s="53">
        <v>376</v>
      </c>
      <c r="L29" s="52"/>
    </row>
    <row r="30" spans="1:12" ht="15" x14ac:dyDescent="0.25">
      <c r="A30" s="23"/>
      <c r="B30" s="15"/>
      <c r="C30" s="8"/>
      <c r="D30" s="54" t="s">
        <v>33</v>
      </c>
      <c r="E30" s="51"/>
      <c r="F30" s="52">
        <f>SUM(F24:F29)</f>
        <v>495</v>
      </c>
      <c r="G30" s="52">
        <f t="shared" ref="G30:J30" si="4">SUM(G24:G29)</f>
        <v>18.132999999999999</v>
      </c>
      <c r="H30" s="52">
        <f t="shared" si="4"/>
        <v>19.200000000000003</v>
      </c>
      <c r="I30" s="52">
        <f t="shared" si="4"/>
        <v>82.117999999999995</v>
      </c>
      <c r="J30" s="52">
        <f t="shared" si="4"/>
        <v>596.65300000000002</v>
      </c>
      <c r="K30" s="53"/>
      <c r="L30" s="52"/>
    </row>
    <row r="31" spans="1:12" ht="15" x14ac:dyDescent="0.2">
      <c r="A31" s="29">
        <f>A6</f>
        <v>1</v>
      </c>
      <c r="B31" s="30">
        <f>B6</f>
        <v>1</v>
      </c>
      <c r="C31" s="82" t="s">
        <v>4</v>
      </c>
      <c r="D31" s="83"/>
      <c r="E31" s="31"/>
      <c r="F31" s="32">
        <f>F13+F23+F30</f>
        <v>1640</v>
      </c>
      <c r="G31" s="32">
        <f t="shared" ref="G31:J31" si="5">G13+G23+G30</f>
        <v>59.144000000000005</v>
      </c>
      <c r="H31" s="32">
        <f t="shared" si="5"/>
        <v>65.955000000000013</v>
      </c>
      <c r="I31" s="32">
        <f t="shared" si="5"/>
        <v>276.26700000000005</v>
      </c>
      <c r="J31" s="32">
        <f t="shared" si="5"/>
        <v>1859.818</v>
      </c>
      <c r="K31" s="32"/>
      <c r="L31" s="32">
        <f t="shared" ref="L31" si="6">L13+L23</f>
        <v>0</v>
      </c>
    </row>
    <row r="32" spans="1:12" ht="15" x14ac:dyDescent="0.25">
      <c r="A32" s="14">
        <v>1</v>
      </c>
      <c r="B32" s="15">
        <v>2</v>
      </c>
      <c r="C32" s="22" t="s">
        <v>20</v>
      </c>
      <c r="D32" s="5" t="s">
        <v>21</v>
      </c>
      <c r="E32" s="58" t="s">
        <v>63</v>
      </c>
      <c r="F32" s="39">
        <v>200</v>
      </c>
      <c r="G32" s="39">
        <v>14.93</v>
      </c>
      <c r="H32" s="39">
        <v>12.83</v>
      </c>
      <c r="I32" s="39">
        <v>45.323</v>
      </c>
      <c r="J32" s="39">
        <v>286.77</v>
      </c>
      <c r="K32" s="40">
        <v>173</v>
      </c>
      <c r="L32" s="39"/>
    </row>
    <row r="33" spans="1:12" ht="15" x14ac:dyDescent="0.25">
      <c r="A33" s="14"/>
      <c r="B33" s="15"/>
      <c r="C33" s="11"/>
      <c r="D33" s="59" t="s">
        <v>64</v>
      </c>
      <c r="E33" s="60" t="s">
        <v>65</v>
      </c>
      <c r="F33" s="42">
        <v>30</v>
      </c>
      <c r="G33" s="42">
        <v>2.0880000000000001</v>
      </c>
      <c r="H33" s="42">
        <v>2.665</v>
      </c>
      <c r="I33" s="42">
        <v>0</v>
      </c>
      <c r="J33" s="42">
        <v>32.247</v>
      </c>
      <c r="K33" s="43">
        <v>15</v>
      </c>
      <c r="L33" s="42"/>
    </row>
    <row r="34" spans="1:12" ht="15" x14ac:dyDescent="0.25">
      <c r="A34" s="14"/>
      <c r="B34" s="15"/>
      <c r="C34" s="11"/>
      <c r="D34" s="7" t="s">
        <v>22</v>
      </c>
      <c r="E34" s="60" t="s">
        <v>62</v>
      </c>
      <c r="F34" s="42">
        <v>200</v>
      </c>
      <c r="G34" s="42">
        <v>0</v>
      </c>
      <c r="H34" s="42">
        <v>0</v>
      </c>
      <c r="I34" s="42">
        <v>14.973000000000001</v>
      </c>
      <c r="J34" s="42">
        <v>119.892</v>
      </c>
      <c r="K34" s="43">
        <v>375</v>
      </c>
      <c r="L34" s="42"/>
    </row>
    <row r="35" spans="1:12" ht="15" x14ac:dyDescent="0.25">
      <c r="A35" s="14"/>
      <c r="B35" s="15"/>
      <c r="C35" s="11"/>
      <c r="D35" s="61" t="s">
        <v>23</v>
      </c>
      <c r="E35" s="60" t="s">
        <v>48</v>
      </c>
      <c r="F35" s="42">
        <v>15</v>
      </c>
      <c r="G35" s="42">
        <v>0.22</v>
      </c>
      <c r="H35" s="42">
        <v>4.4999999999999998E-2</v>
      </c>
      <c r="I35" s="42">
        <v>2.016</v>
      </c>
      <c r="J35" s="42">
        <v>9.3510000000000009</v>
      </c>
      <c r="K35" s="43">
        <v>1</v>
      </c>
      <c r="L35" s="42"/>
    </row>
    <row r="36" spans="1:12" ht="15" x14ac:dyDescent="0.25">
      <c r="A36" s="14"/>
      <c r="B36" s="15"/>
      <c r="C36" s="11"/>
      <c r="D36" s="7" t="s">
        <v>24</v>
      </c>
      <c r="E36" s="60" t="s">
        <v>58</v>
      </c>
      <c r="F36" s="42">
        <v>100</v>
      </c>
      <c r="G36" s="42">
        <v>0.8</v>
      </c>
      <c r="H36" s="42">
        <v>0.4</v>
      </c>
      <c r="I36" s="42">
        <v>8.1</v>
      </c>
      <c r="J36" s="42">
        <v>39.200000000000003</v>
      </c>
      <c r="K36" s="43">
        <v>338</v>
      </c>
      <c r="L36" s="42"/>
    </row>
    <row r="37" spans="1:12" ht="15" x14ac:dyDescent="0.25">
      <c r="A37" s="14"/>
      <c r="B37" s="15"/>
      <c r="C37" s="11"/>
      <c r="D37" s="59" t="s">
        <v>23</v>
      </c>
      <c r="E37" s="60" t="s">
        <v>46</v>
      </c>
      <c r="F37" s="42">
        <v>30</v>
      </c>
      <c r="G37" s="42">
        <v>0.67500000000000004</v>
      </c>
      <c r="H37" s="42">
        <v>0.251</v>
      </c>
      <c r="I37" s="42">
        <v>4.5720000000000001</v>
      </c>
      <c r="J37" s="42">
        <v>23.553000000000001</v>
      </c>
      <c r="K37" s="43">
        <v>1</v>
      </c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SUM(F32:F38)</f>
        <v>575</v>
      </c>
      <c r="G39" s="19">
        <f t="shared" ref="G39" si="7">SUM(G32:G38)</f>
        <v>18.713000000000001</v>
      </c>
      <c r="H39" s="19">
        <f t="shared" ref="H39" si="8">SUM(H32:H38)</f>
        <v>16.191000000000003</v>
      </c>
      <c r="I39" s="19">
        <f t="shared" ref="I39" si="9">SUM(I32:I38)</f>
        <v>74.983999999999995</v>
      </c>
      <c r="J39" s="19">
        <f t="shared" ref="J39:L39" si="10">SUM(J32:J38)</f>
        <v>511.01299999999998</v>
      </c>
      <c r="K39" s="25"/>
      <c r="L39" s="19">
        <f t="shared" si="10"/>
        <v>0</v>
      </c>
    </row>
    <row r="40" spans="1:12" ht="15" x14ac:dyDescent="0.25">
      <c r="A40" s="13">
        <f>A32</f>
        <v>1</v>
      </c>
      <c r="B40" s="13">
        <f>B32</f>
        <v>2</v>
      </c>
      <c r="C40" s="10" t="s">
        <v>25</v>
      </c>
      <c r="D40" s="7" t="s">
        <v>26</v>
      </c>
      <c r="E40" s="60" t="s">
        <v>66</v>
      </c>
      <c r="F40" s="42">
        <v>50</v>
      </c>
      <c r="G40" s="42">
        <v>0.27500000000000002</v>
      </c>
      <c r="H40" s="42">
        <v>0.5</v>
      </c>
      <c r="I40" s="42">
        <v>0.95</v>
      </c>
      <c r="J40" s="42">
        <v>5.35</v>
      </c>
      <c r="K40" s="43">
        <v>71</v>
      </c>
      <c r="L40" s="42"/>
    </row>
    <row r="41" spans="1:12" ht="15" x14ac:dyDescent="0.25">
      <c r="A41" s="14"/>
      <c r="B41" s="15"/>
      <c r="C41" s="11"/>
      <c r="D41" s="7" t="s">
        <v>27</v>
      </c>
      <c r="E41" s="60" t="s">
        <v>67</v>
      </c>
      <c r="F41" s="42">
        <v>250</v>
      </c>
      <c r="G41" s="42">
        <v>2.17</v>
      </c>
      <c r="H41" s="42">
        <v>5.2080000000000002</v>
      </c>
      <c r="I41" s="42">
        <v>23.33</v>
      </c>
      <c r="J41" s="42">
        <v>107.834</v>
      </c>
      <c r="K41" s="43">
        <v>88</v>
      </c>
      <c r="L41" s="42"/>
    </row>
    <row r="42" spans="1:12" ht="15" x14ac:dyDescent="0.25">
      <c r="A42" s="14"/>
      <c r="B42" s="15"/>
      <c r="C42" s="11"/>
      <c r="D42" s="7" t="s">
        <v>28</v>
      </c>
      <c r="E42" s="60" t="s">
        <v>68</v>
      </c>
      <c r="F42" s="42">
        <v>90</v>
      </c>
      <c r="G42" s="42">
        <v>15.205</v>
      </c>
      <c r="H42" s="42">
        <v>15.818</v>
      </c>
      <c r="I42" s="42">
        <v>12.805999999999999</v>
      </c>
      <c r="J42" s="42">
        <v>254.411</v>
      </c>
      <c r="K42" s="43">
        <v>294</v>
      </c>
      <c r="L42" s="42"/>
    </row>
    <row r="43" spans="1:12" ht="15" x14ac:dyDescent="0.25">
      <c r="A43" s="14"/>
      <c r="B43" s="15"/>
      <c r="C43" s="11"/>
      <c r="D43" s="7" t="s">
        <v>29</v>
      </c>
      <c r="E43" s="60" t="s">
        <v>69</v>
      </c>
      <c r="F43" s="42">
        <v>150</v>
      </c>
      <c r="G43" s="42">
        <v>5.6020000000000003</v>
      </c>
      <c r="H43" s="42">
        <v>5.907</v>
      </c>
      <c r="I43" s="42">
        <v>35.905999999999999</v>
      </c>
      <c r="J43" s="42">
        <v>219.19300000000001</v>
      </c>
      <c r="K43" s="43">
        <v>202</v>
      </c>
      <c r="L43" s="42"/>
    </row>
    <row r="44" spans="1:12" ht="15" x14ac:dyDescent="0.25">
      <c r="A44" s="14"/>
      <c r="B44" s="15"/>
      <c r="C44" s="11"/>
      <c r="D44" s="7" t="s">
        <v>30</v>
      </c>
      <c r="E44" s="60" t="s">
        <v>70</v>
      </c>
      <c r="F44" s="42">
        <v>200</v>
      </c>
      <c r="G44" s="42">
        <v>0.3</v>
      </c>
      <c r="H44" s="42">
        <v>0.12</v>
      </c>
      <c r="I44" s="42">
        <v>26.141999999999999</v>
      </c>
      <c r="J44" s="42">
        <v>106.848</v>
      </c>
      <c r="K44" s="43">
        <v>350</v>
      </c>
      <c r="L44" s="42"/>
    </row>
    <row r="45" spans="1:12" ht="15" x14ac:dyDescent="0.25">
      <c r="A45" s="14"/>
      <c r="B45" s="15"/>
      <c r="C45" s="11"/>
      <c r="D45" s="7" t="s">
        <v>31</v>
      </c>
      <c r="E45" s="60" t="s">
        <v>46</v>
      </c>
      <c r="F45" s="42">
        <v>30</v>
      </c>
      <c r="G45" s="42">
        <v>0.67500000000000004</v>
      </c>
      <c r="H45" s="42">
        <v>0.26100000000000001</v>
      </c>
      <c r="I45" s="42">
        <v>4.5720000000000001</v>
      </c>
      <c r="J45" s="42">
        <v>23.553000000000001</v>
      </c>
      <c r="K45" s="43">
        <v>1</v>
      </c>
      <c r="L45" s="42"/>
    </row>
    <row r="46" spans="1:12" ht="15" x14ac:dyDescent="0.25">
      <c r="A46" s="14"/>
      <c r="B46" s="15"/>
      <c r="C46" s="11"/>
      <c r="D46" s="7" t="s">
        <v>32</v>
      </c>
      <c r="E46" s="60" t="s">
        <v>48</v>
      </c>
      <c r="F46" s="42">
        <v>30</v>
      </c>
      <c r="G46" s="42">
        <v>0.44</v>
      </c>
      <c r="H46" s="42">
        <v>0.09</v>
      </c>
      <c r="I46" s="42">
        <v>4.32</v>
      </c>
      <c r="J46" s="42">
        <v>18.702000000000002</v>
      </c>
      <c r="K46" s="43">
        <v>1</v>
      </c>
      <c r="L46" s="42"/>
    </row>
    <row r="47" spans="1:12" ht="15" x14ac:dyDescent="0.25">
      <c r="A47" s="14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4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14"/>
      <c r="B49" s="15"/>
      <c r="C49" s="8"/>
      <c r="D49" s="18" t="s">
        <v>33</v>
      </c>
      <c r="E49" s="9"/>
      <c r="F49" s="19">
        <f>SUM(F40:F48)</f>
        <v>800</v>
      </c>
      <c r="G49" s="19">
        <f t="shared" ref="G49" si="11">SUM(G40:G48)</f>
        <v>24.667000000000002</v>
      </c>
      <c r="H49" s="19">
        <f t="shared" ref="H49" si="12">SUM(H40:H48)</f>
        <v>27.904</v>
      </c>
      <c r="I49" s="19">
        <f t="shared" ref="I49" si="13">SUM(I40:I48)</f>
        <v>108.02599999999998</v>
      </c>
      <c r="J49" s="19">
        <f t="shared" ref="J49:L49" si="14">SUM(J40:J48)</f>
        <v>735.89099999999996</v>
      </c>
      <c r="K49" s="25"/>
      <c r="L49" s="19">
        <f t="shared" si="14"/>
        <v>0</v>
      </c>
    </row>
    <row r="50" spans="1:12" ht="15" x14ac:dyDescent="0.25">
      <c r="A50" s="63">
        <v>1</v>
      </c>
      <c r="B50" s="13">
        <v>2</v>
      </c>
      <c r="C50" s="64" t="s">
        <v>71</v>
      </c>
      <c r="D50" s="55" t="s">
        <v>21</v>
      </c>
      <c r="E50" s="56" t="s">
        <v>72</v>
      </c>
      <c r="F50" s="52">
        <v>90</v>
      </c>
      <c r="G50" s="52">
        <v>4.4870000000000001</v>
      </c>
      <c r="H50" s="52">
        <v>4.9889999999999999</v>
      </c>
      <c r="I50" s="52">
        <v>15.012</v>
      </c>
      <c r="J50" s="52">
        <v>174.11600000000001</v>
      </c>
      <c r="K50" s="53">
        <v>234</v>
      </c>
      <c r="L50" s="52"/>
    </row>
    <row r="51" spans="1:12" ht="15" x14ac:dyDescent="0.25">
      <c r="A51" s="15"/>
      <c r="B51" s="14"/>
      <c r="C51" s="11"/>
      <c r="D51" s="55" t="s">
        <v>29</v>
      </c>
      <c r="E51" s="56" t="s">
        <v>73</v>
      </c>
      <c r="F51" s="52">
        <v>150</v>
      </c>
      <c r="G51" s="52">
        <v>4.0750000000000002</v>
      </c>
      <c r="H51" s="52">
        <v>4.1790000000000003</v>
      </c>
      <c r="I51" s="52">
        <v>30.54</v>
      </c>
      <c r="J51" s="52">
        <v>221</v>
      </c>
      <c r="K51" s="53">
        <v>171</v>
      </c>
      <c r="L51" s="52"/>
    </row>
    <row r="52" spans="1:12" ht="15" x14ac:dyDescent="0.25">
      <c r="A52" s="15"/>
      <c r="B52" s="14"/>
      <c r="C52" s="11"/>
      <c r="D52" s="55" t="s">
        <v>26</v>
      </c>
      <c r="E52" s="56" t="s">
        <v>74</v>
      </c>
      <c r="F52" s="52">
        <v>30</v>
      </c>
      <c r="G52" s="52">
        <v>0.51</v>
      </c>
      <c r="H52" s="52">
        <v>2.7</v>
      </c>
      <c r="I52" s="52">
        <v>2.7</v>
      </c>
      <c r="J52" s="52">
        <v>40.799999999999997</v>
      </c>
      <c r="K52" s="53">
        <v>73</v>
      </c>
      <c r="L52" s="52"/>
    </row>
    <row r="53" spans="1:12" ht="15" x14ac:dyDescent="0.25">
      <c r="A53" s="15"/>
      <c r="B53" s="14"/>
      <c r="C53" s="11"/>
      <c r="D53" s="55" t="s">
        <v>22</v>
      </c>
      <c r="E53" s="56" t="s">
        <v>75</v>
      </c>
      <c r="F53" s="52">
        <v>200</v>
      </c>
      <c r="G53" s="52">
        <v>4.0679999999999996</v>
      </c>
      <c r="H53" s="52">
        <v>4.5999999999999996</v>
      </c>
      <c r="I53" s="52">
        <v>20.846</v>
      </c>
      <c r="J53" s="52">
        <v>141.23500000000001</v>
      </c>
      <c r="K53" s="53">
        <v>382</v>
      </c>
      <c r="L53" s="52"/>
    </row>
    <row r="54" spans="1:12" ht="15" x14ac:dyDescent="0.25">
      <c r="A54" s="15"/>
      <c r="B54" s="14"/>
      <c r="C54" s="11"/>
      <c r="D54" s="65" t="s">
        <v>23</v>
      </c>
      <c r="E54" s="56" t="s">
        <v>46</v>
      </c>
      <c r="F54" s="52">
        <v>15</v>
      </c>
      <c r="G54" s="52">
        <v>1.155</v>
      </c>
      <c r="H54" s="52">
        <v>0.46500000000000002</v>
      </c>
      <c r="I54" s="52">
        <v>6.93</v>
      </c>
      <c r="J54" s="52">
        <v>33.494999999999997</v>
      </c>
      <c r="K54" s="53">
        <v>1</v>
      </c>
      <c r="L54" s="52"/>
    </row>
    <row r="55" spans="1:12" ht="15" x14ac:dyDescent="0.25">
      <c r="A55" s="15"/>
      <c r="B55" s="14"/>
      <c r="C55" s="11"/>
      <c r="D55" s="65" t="s">
        <v>23</v>
      </c>
      <c r="E55" s="56" t="s">
        <v>48</v>
      </c>
      <c r="F55" s="52">
        <v>15</v>
      </c>
      <c r="G55" s="52">
        <v>1.095</v>
      </c>
      <c r="H55" s="52">
        <v>0.2</v>
      </c>
      <c r="I55" s="52">
        <v>6.5</v>
      </c>
      <c r="J55" s="52">
        <v>32</v>
      </c>
      <c r="K55" s="53">
        <v>1</v>
      </c>
      <c r="L55" s="52"/>
    </row>
    <row r="56" spans="1:12" ht="15" x14ac:dyDescent="0.25">
      <c r="A56" s="15"/>
      <c r="B56" s="14"/>
      <c r="C56" s="8"/>
      <c r="D56" s="54" t="s">
        <v>33</v>
      </c>
      <c r="E56" s="51"/>
      <c r="F56" s="52">
        <f>SUM(F50:F55)</f>
        <v>500</v>
      </c>
      <c r="G56" s="52">
        <f t="shared" ref="G56:J56" si="15">SUM(G50:G55)</f>
        <v>15.39</v>
      </c>
      <c r="H56" s="52">
        <f t="shared" si="15"/>
        <v>17.132999999999996</v>
      </c>
      <c r="I56" s="52">
        <f t="shared" si="15"/>
        <v>82.527999999999992</v>
      </c>
      <c r="J56" s="52">
        <f t="shared" si="15"/>
        <v>642.64600000000007</v>
      </c>
      <c r="K56" s="53"/>
      <c r="L56" s="52"/>
    </row>
    <row r="57" spans="1:12" ht="15.75" customHeight="1" x14ac:dyDescent="0.2">
      <c r="A57" s="62">
        <f>A32</f>
        <v>1</v>
      </c>
      <c r="B57" s="62">
        <f>B32</f>
        <v>2</v>
      </c>
      <c r="C57" s="82" t="s">
        <v>4</v>
      </c>
      <c r="D57" s="83"/>
      <c r="E57" s="31"/>
      <c r="F57" s="32">
        <f>F39+F49+F56</f>
        <v>1875</v>
      </c>
      <c r="G57" s="32">
        <f t="shared" ref="G57:J57" si="16">G39+G49+G56</f>
        <v>58.77</v>
      </c>
      <c r="H57" s="32">
        <f t="shared" si="16"/>
        <v>61.227999999999994</v>
      </c>
      <c r="I57" s="32">
        <f t="shared" si="16"/>
        <v>265.53800000000001</v>
      </c>
      <c r="J57" s="32">
        <f t="shared" si="16"/>
        <v>1889.5500000000002</v>
      </c>
      <c r="K57" s="32"/>
      <c r="L57" s="32">
        <f t="shared" ref="L57" si="17">L39+L49</f>
        <v>0</v>
      </c>
    </row>
    <row r="58" spans="1:12" ht="15" x14ac:dyDescent="0.25">
      <c r="A58" s="20">
        <v>1</v>
      </c>
      <c r="B58" s="21">
        <v>3</v>
      </c>
      <c r="C58" s="22" t="s">
        <v>20</v>
      </c>
      <c r="D58" s="5" t="s">
        <v>21</v>
      </c>
      <c r="E58" s="58" t="s">
        <v>76</v>
      </c>
      <c r="F58" s="39">
        <v>150</v>
      </c>
      <c r="G58" s="39">
        <v>12.891</v>
      </c>
      <c r="H58" s="39">
        <v>13.682</v>
      </c>
      <c r="I58" s="39">
        <v>3.0979999999999999</v>
      </c>
      <c r="J58" s="39">
        <v>244.84399999999999</v>
      </c>
      <c r="K58" s="40">
        <v>212</v>
      </c>
      <c r="L58" s="39"/>
    </row>
    <row r="59" spans="1:12" ht="15" x14ac:dyDescent="0.25">
      <c r="A59" s="23"/>
      <c r="B59" s="15"/>
      <c r="C59" s="11"/>
      <c r="D59" s="66" t="s">
        <v>26</v>
      </c>
      <c r="E59" s="60" t="s">
        <v>77</v>
      </c>
      <c r="F59" s="42">
        <v>20</v>
      </c>
      <c r="G59" s="42">
        <v>0.31</v>
      </c>
      <c r="H59" s="42">
        <v>0.02</v>
      </c>
      <c r="I59" s="42">
        <v>0.65</v>
      </c>
      <c r="J59" s="42">
        <v>4.0199999999999996</v>
      </c>
      <c r="K59" s="43">
        <v>51</v>
      </c>
      <c r="L59" s="42"/>
    </row>
    <row r="60" spans="1:12" ht="15" x14ac:dyDescent="0.25">
      <c r="A60" s="23"/>
      <c r="B60" s="15"/>
      <c r="C60" s="11"/>
      <c r="D60" s="7" t="s">
        <v>22</v>
      </c>
      <c r="E60" s="60" t="s">
        <v>75</v>
      </c>
      <c r="F60" s="42">
        <v>200</v>
      </c>
      <c r="G60" s="42">
        <v>4.9850000000000003</v>
      </c>
      <c r="H60" s="42">
        <v>4.91</v>
      </c>
      <c r="I60" s="42">
        <v>63.14</v>
      </c>
      <c r="J60" s="42">
        <v>190.41</v>
      </c>
      <c r="K60" s="43">
        <v>382</v>
      </c>
      <c r="L60" s="42"/>
    </row>
    <row r="61" spans="1:12" ht="15" x14ac:dyDescent="0.25">
      <c r="A61" s="23"/>
      <c r="B61" s="15"/>
      <c r="C61" s="11"/>
      <c r="D61" s="7" t="s">
        <v>23</v>
      </c>
      <c r="E61" s="60" t="s">
        <v>48</v>
      </c>
      <c r="F61" s="42">
        <v>15</v>
      </c>
      <c r="G61" s="42">
        <v>0.22</v>
      </c>
      <c r="H61" s="42">
        <v>4.4999999999999998E-2</v>
      </c>
      <c r="I61" s="42">
        <v>2.016</v>
      </c>
      <c r="J61" s="42">
        <v>9.3510000000000009</v>
      </c>
      <c r="K61" s="43">
        <v>1</v>
      </c>
      <c r="L61" s="42"/>
    </row>
    <row r="62" spans="1:12" ht="15" x14ac:dyDescent="0.25">
      <c r="A62" s="23"/>
      <c r="B62" s="15"/>
      <c r="C62" s="11"/>
      <c r="D62" s="7" t="s">
        <v>24</v>
      </c>
      <c r="E62" s="60" t="s">
        <v>47</v>
      </c>
      <c r="F62" s="42">
        <v>100</v>
      </c>
      <c r="G62" s="42">
        <v>0.4</v>
      </c>
      <c r="H62" s="42">
        <v>0.4</v>
      </c>
      <c r="I62" s="42">
        <v>9.8000000000000007</v>
      </c>
      <c r="J62" s="42">
        <v>44.4</v>
      </c>
      <c r="K62" s="43">
        <v>338</v>
      </c>
      <c r="L62" s="42"/>
    </row>
    <row r="63" spans="1:12" ht="15" x14ac:dyDescent="0.25">
      <c r="A63" s="23"/>
      <c r="B63" s="15"/>
      <c r="C63" s="11"/>
      <c r="D63" s="66" t="s">
        <v>23</v>
      </c>
      <c r="E63" s="60" t="s">
        <v>46</v>
      </c>
      <c r="F63" s="42">
        <v>15</v>
      </c>
      <c r="G63" s="42">
        <v>0.32800000000000001</v>
      </c>
      <c r="H63" s="42">
        <v>0.13100000000000001</v>
      </c>
      <c r="I63" s="42">
        <v>2.286</v>
      </c>
      <c r="J63" s="42">
        <v>11.776999999999999</v>
      </c>
      <c r="K63" s="43">
        <v>1</v>
      </c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SUM(F58:F64)</f>
        <v>500</v>
      </c>
      <c r="G65" s="19">
        <f t="shared" ref="G65" si="18">SUM(G58:G64)</f>
        <v>19.133999999999997</v>
      </c>
      <c r="H65" s="19">
        <f t="shared" ref="H65" si="19">SUM(H58:H64)</f>
        <v>19.188000000000002</v>
      </c>
      <c r="I65" s="19">
        <f t="shared" ref="I65" si="20">SUM(I58:I64)</f>
        <v>80.990000000000009</v>
      </c>
      <c r="J65" s="19">
        <f t="shared" ref="J65:L65" si="21">SUM(J58:J64)</f>
        <v>504.80199999999996</v>
      </c>
      <c r="K65" s="25"/>
      <c r="L65" s="19">
        <f t="shared" si="21"/>
        <v>0</v>
      </c>
    </row>
    <row r="66" spans="1:12" ht="15" x14ac:dyDescent="0.25">
      <c r="A66" s="26">
        <f>A58</f>
        <v>1</v>
      </c>
      <c r="B66" s="13">
        <f>B58</f>
        <v>3</v>
      </c>
      <c r="C66" s="10" t="s">
        <v>25</v>
      </c>
      <c r="D66" s="7" t="s">
        <v>26</v>
      </c>
      <c r="E66" s="60" t="s">
        <v>78</v>
      </c>
      <c r="F66" s="42">
        <v>50</v>
      </c>
      <c r="G66" s="42">
        <v>0.08</v>
      </c>
      <c r="H66" s="42">
        <v>0.01</v>
      </c>
      <c r="I66" s="42">
        <v>0.25</v>
      </c>
      <c r="J66" s="42">
        <v>1.41</v>
      </c>
      <c r="K66" s="43">
        <v>70</v>
      </c>
      <c r="L66" s="42"/>
    </row>
    <row r="67" spans="1:12" ht="15" x14ac:dyDescent="0.25">
      <c r="A67" s="23"/>
      <c r="B67" s="15"/>
      <c r="C67" s="11"/>
      <c r="D67" s="7" t="s">
        <v>27</v>
      </c>
      <c r="E67" s="60" t="s">
        <v>79</v>
      </c>
      <c r="F67" s="67" t="s">
        <v>80</v>
      </c>
      <c r="G67" s="42">
        <v>8.3559999999999999</v>
      </c>
      <c r="H67" s="42">
        <v>5.9880000000000004</v>
      </c>
      <c r="I67" s="42">
        <v>36.317999999999998</v>
      </c>
      <c r="J67" s="42">
        <v>217.38</v>
      </c>
      <c r="K67" s="43">
        <v>106</v>
      </c>
      <c r="L67" s="42"/>
    </row>
    <row r="68" spans="1:12" ht="15" x14ac:dyDescent="0.25">
      <c r="A68" s="23"/>
      <c r="B68" s="15"/>
      <c r="C68" s="11"/>
      <c r="D68" s="7" t="s">
        <v>28</v>
      </c>
      <c r="E68" s="60" t="s">
        <v>81</v>
      </c>
      <c r="F68" s="67" t="s">
        <v>82</v>
      </c>
      <c r="G68" s="42">
        <v>8.8140000000000001</v>
      </c>
      <c r="H68" s="42">
        <v>13.006</v>
      </c>
      <c r="I68" s="42">
        <v>10.954000000000001</v>
      </c>
      <c r="J68" s="42">
        <v>196.20099999999999</v>
      </c>
      <c r="K68" s="43">
        <v>287</v>
      </c>
      <c r="L68" s="42"/>
    </row>
    <row r="69" spans="1:12" ht="15" x14ac:dyDescent="0.25">
      <c r="A69" s="23"/>
      <c r="B69" s="15"/>
      <c r="C69" s="11"/>
      <c r="D69" s="7" t="s">
        <v>29</v>
      </c>
      <c r="E69" s="60" t="s">
        <v>83</v>
      </c>
      <c r="F69" s="42">
        <v>150</v>
      </c>
      <c r="G69" s="42">
        <v>4.9189999999999996</v>
      </c>
      <c r="H69" s="42">
        <v>5.5759999999999996</v>
      </c>
      <c r="I69" s="42">
        <v>22.071000000000002</v>
      </c>
      <c r="J69" s="42">
        <v>151.58600000000001</v>
      </c>
      <c r="K69" s="43">
        <v>128</v>
      </c>
      <c r="L69" s="42"/>
    </row>
    <row r="70" spans="1:12" ht="15" x14ac:dyDescent="0.25">
      <c r="A70" s="23"/>
      <c r="B70" s="15"/>
      <c r="C70" s="11"/>
      <c r="D70" s="7" t="s">
        <v>30</v>
      </c>
      <c r="E70" s="60" t="s">
        <v>84</v>
      </c>
      <c r="F70" s="42">
        <v>200</v>
      </c>
      <c r="G70" s="42">
        <v>0.441</v>
      </c>
      <c r="H70" s="42">
        <v>2.1000000000000001E-2</v>
      </c>
      <c r="I70" s="42">
        <v>31.773</v>
      </c>
      <c r="J70" s="42">
        <v>129.041</v>
      </c>
      <c r="K70" s="43">
        <v>349</v>
      </c>
      <c r="L70" s="42"/>
    </row>
    <row r="71" spans="1:12" ht="15" x14ac:dyDescent="0.25">
      <c r="A71" s="23"/>
      <c r="B71" s="15"/>
      <c r="C71" s="11"/>
      <c r="D71" s="7" t="s">
        <v>31</v>
      </c>
      <c r="E71" s="60" t="s">
        <v>46</v>
      </c>
      <c r="F71" s="42">
        <v>60</v>
      </c>
      <c r="G71" s="42">
        <v>1.35</v>
      </c>
      <c r="H71" s="42">
        <v>0.52200000000000002</v>
      </c>
      <c r="I71" s="42">
        <v>9.1440000000000001</v>
      </c>
      <c r="J71" s="42">
        <v>47.058</v>
      </c>
      <c r="K71" s="43">
        <v>1</v>
      </c>
      <c r="L71" s="42"/>
    </row>
    <row r="72" spans="1:12" ht="15" x14ac:dyDescent="0.25">
      <c r="A72" s="23"/>
      <c r="B72" s="15"/>
      <c r="C72" s="11"/>
      <c r="D72" s="7" t="s">
        <v>32</v>
      </c>
      <c r="E72" s="60" t="s">
        <v>48</v>
      </c>
      <c r="F72" s="42">
        <v>30</v>
      </c>
      <c r="G72" s="42">
        <v>0.44</v>
      </c>
      <c r="H72" s="42">
        <v>0.09</v>
      </c>
      <c r="I72" s="42">
        <v>4.32</v>
      </c>
      <c r="J72" s="42">
        <v>18.702000000000002</v>
      </c>
      <c r="K72" s="43">
        <v>1</v>
      </c>
      <c r="L72" s="42"/>
    </row>
    <row r="73" spans="1:12" ht="15" x14ac:dyDescent="0.2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SUM(F66:F74)</f>
        <v>490</v>
      </c>
      <c r="G75" s="19">
        <f t="shared" ref="G75" si="22">SUM(G66:G74)</f>
        <v>24.400000000000002</v>
      </c>
      <c r="H75" s="19">
        <f t="shared" ref="H75" si="23">SUM(H66:H74)</f>
        <v>25.213000000000001</v>
      </c>
      <c r="I75" s="19">
        <f t="shared" ref="I75" si="24">SUM(I66:I74)</f>
        <v>114.83000000000001</v>
      </c>
      <c r="J75" s="19">
        <f t="shared" ref="J75:L75" si="25">SUM(J66:J74)</f>
        <v>761.37799999999993</v>
      </c>
      <c r="K75" s="25"/>
      <c r="L75" s="19">
        <f t="shared" si="25"/>
        <v>0</v>
      </c>
    </row>
    <row r="76" spans="1:12" ht="15" x14ac:dyDescent="0.25">
      <c r="A76" s="23">
        <v>1</v>
      </c>
      <c r="B76" s="15">
        <v>3</v>
      </c>
      <c r="C76" s="68" t="s">
        <v>71</v>
      </c>
      <c r="D76" s="65" t="s">
        <v>26</v>
      </c>
      <c r="E76" s="56" t="s">
        <v>56</v>
      </c>
      <c r="F76" s="52">
        <v>10</v>
      </c>
      <c r="G76" s="52">
        <v>0.5</v>
      </c>
      <c r="H76" s="52">
        <v>0.03</v>
      </c>
      <c r="I76" s="52">
        <v>1.1000000000000001</v>
      </c>
      <c r="J76" s="52">
        <v>7.5</v>
      </c>
      <c r="K76" s="53">
        <v>51</v>
      </c>
      <c r="L76" s="52"/>
    </row>
    <row r="77" spans="1:12" ht="15" x14ac:dyDescent="0.25">
      <c r="A77" s="23"/>
      <c r="B77" s="15"/>
      <c r="C77" s="11"/>
      <c r="D77" s="65" t="s">
        <v>21</v>
      </c>
      <c r="E77" s="56" t="s">
        <v>85</v>
      </c>
      <c r="F77" s="52">
        <v>150</v>
      </c>
      <c r="G77" s="52">
        <v>15.39</v>
      </c>
      <c r="H77" s="52">
        <v>18.53</v>
      </c>
      <c r="I77" s="52">
        <v>13.84</v>
      </c>
      <c r="J77" s="52">
        <v>359.46699999999998</v>
      </c>
      <c r="K77" s="53">
        <v>210</v>
      </c>
      <c r="L77" s="52"/>
    </row>
    <row r="78" spans="1:12" ht="15" x14ac:dyDescent="0.25">
      <c r="A78" s="23"/>
      <c r="B78" s="15"/>
      <c r="C78" s="11"/>
      <c r="D78" s="65" t="s">
        <v>30</v>
      </c>
      <c r="E78" s="56" t="s">
        <v>86</v>
      </c>
      <c r="F78" s="52">
        <v>200</v>
      </c>
      <c r="G78" s="52">
        <v>0.16300000000000001</v>
      </c>
      <c r="H78" s="52">
        <v>3.2000000000000001E-2</v>
      </c>
      <c r="I78" s="52">
        <v>15.231</v>
      </c>
      <c r="J78" s="52">
        <v>61.335000000000001</v>
      </c>
      <c r="K78" s="53">
        <v>377</v>
      </c>
      <c r="L78" s="52"/>
    </row>
    <row r="79" spans="1:12" ht="15" x14ac:dyDescent="0.25">
      <c r="A79" s="23"/>
      <c r="B79" s="15"/>
      <c r="C79" s="11"/>
      <c r="D79" s="65" t="s">
        <v>24</v>
      </c>
      <c r="E79" s="56" t="s">
        <v>47</v>
      </c>
      <c r="F79" s="52">
        <v>100</v>
      </c>
      <c r="G79" s="52">
        <v>0.4</v>
      </c>
      <c r="H79" s="52">
        <v>0.4</v>
      </c>
      <c r="I79" s="52">
        <v>9.8000000000000007</v>
      </c>
      <c r="J79" s="52">
        <v>47</v>
      </c>
      <c r="K79" s="53">
        <v>338</v>
      </c>
      <c r="L79" s="52"/>
    </row>
    <row r="80" spans="1:12" ht="15" x14ac:dyDescent="0.25">
      <c r="A80" s="23"/>
      <c r="B80" s="15"/>
      <c r="C80" s="11"/>
      <c r="D80" s="65" t="s">
        <v>23</v>
      </c>
      <c r="E80" s="56" t="s">
        <v>46</v>
      </c>
      <c r="F80" s="52">
        <v>30</v>
      </c>
      <c r="G80" s="52">
        <v>2.31</v>
      </c>
      <c r="H80" s="52">
        <v>0.93</v>
      </c>
      <c r="I80" s="52">
        <v>13.86</v>
      </c>
      <c r="J80" s="52">
        <v>66.989999999999995</v>
      </c>
      <c r="K80" s="53">
        <v>1</v>
      </c>
      <c r="L80" s="52"/>
    </row>
    <row r="81" spans="1:12" ht="15" x14ac:dyDescent="0.25">
      <c r="A81" s="23"/>
      <c r="B81" s="15"/>
      <c r="C81" s="11"/>
      <c r="D81" s="65" t="s">
        <v>23</v>
      </c>
      <c r="E81" s="56" t="s">
        <v>48</v>
      </c>
      <c r="F81" s="52">
        <v>30</v>
      </c>
      <c r="G81" s="52">
        <v>2.19</v>
      </c>
      <c r="H81" s="52">
        <v>0.39900000000000002</v>
      </c>
      <c r="I81" s="52">
        <v>12.99</v>
      </c>
      <c r="J81" s="52">
        <v>63.99</v>
      </c>
      <c r="K81" s="53">
        <v>1</v>
      </c>
      <c r="L81" s="52"/>
    </row>
    <row r="82" spans="1:12" ht="15" x14ac:dyDescent="0.25">
      <c r="A82" s="23"/>
      <c r="B82" s="15"/>
      <c r="C82" s="11"/>
      <c r="D82" s="54" t="s">
        <v>33</v>
      </c>
      <c r="E82" s="51"/>
      <c r="F82" s="52">
        <f>SUM(F76:F81)</f>
        <v>520</v>
      </c>
      <c r="G82" s="52">
        <f t="shared" ref="G82:J82" si="26">SUM(G76:G81)</f>
        <v>20.952999999999999</v>
      </c>
      <c r="H82" s="52">
        <f t="shared" si="26"/>
        <v>20.321000000000002</v>
      </c>
      <c r="I82" s="52">
        <f t="shared" si="26"/>
        <v>66.820999999999998</v>
      </c>
      <c r="J82" s="52">
        <f t="shared" si="26"/>
        <v>606.28199999999993</v>
      </c>
      <c r="K82" s="53"/>
      <c r="L82" s="52"/>
    </row>
    <row r="83" spans="1:12" ht="15.75" customHeight="1" x14ac:dyDescent="0.2">
      <c r="A83" s="29">
        <f>A58</f>
        <v>1</v>
      </c>
      <c r="B83" s="30">
        <f>B58</f>
        <v>3</v>
      </c>
      <c r="C83" s="82" t="s">
        <v>4</v>
      </c>
      <c r="D83" s="83"/>
      <c r="E83" s="31"/>
      <c r="F83" s="32">
        <f>F65+F75+F82</f>
        <v>1510</v>
      </c>
      <c r="G83" s="32">
        <f t="shared" ref="G83:J83" si="27">G65+G75+G82</f>
        <v>64.486999999999995</v>
      </c>
      <c r="H83" s="32">
        <f t="shared" si="27"/>
        <v>64.722000000000008</v>
      </c>
      <c r="I83" s="32">
        <f t="shared" si="27"/>
        <v>262.64100000000002</v>
      </c>
      <c r="J83" s="32">
        <f t="shared" si="27"/>
        <v>1872.4619999999998</v>
      </c>
      <c r="K83" s="32"/>
      <c r="L83" s="32">
        <f>L65+L75</f>
        <v>0</v>
      </c>
    </row>
    <row r="84" spans="1:12" ht="15" x14ac:dyDescent="0.25">
      <c r="A84" s="20">
        <v>1</v>
      </c>
      <c r="B84" s="21">
        <v>4</v>
      </c>
      <c r="C84" s="22" t="s">
        <v>20</v>
      </c>
      <c r="D84" s="5" t="s">
        <v>21</v>
      </c>
      <c r="E84" s="58" t="s">
        <v>73</v>
      </c>
      <c r="F84" s="39">
        <v>150</v>
      </c>
      <c r="G84" s="39">
        <v>6.4560000000000004</v>
      </c>
      <c r="H84" s="39">
        <v>8.6460000000000008</v>
      </c>
      <c r="I84" s="39">
        <v>38.450000000000003</v>
      </c>
      <c r="J84" s="39">
        <v>220.23</v>
      </c>
      <c r="K84" s="40">
        <v>171</v>
      </c>
      <c r="L84" s="39"/>
    </row>
    <row r="85" spans="1:12" ht="15" x14ac:dyDescent="0.25">
      <c r="A85" s="23"/>
      <c r="B85" s="15"/>
      <c r="C85" s="11"/>
      <c r="D85" s="6"/>
      <c r="E85" s="60" t="s">
        <v>72</v>
      </c>
      <c r="F85" s="42">
        <v>90</v>
      </c>
      <c r="G85" s="42">
        <v>13.487</v>
      </c>
      <c r="H85" s="42">
        <v>9.9890000000000008</v>
      </c>
      <c r="I85" s="42">
        <v>15.012</v>
      </c>
      <c r="J85" s="42">
        <v>174.11600000000001</v>
      </c>
      <c r="K85" s="43">
        <v>234</v>
      </c>
      <c r="L85" s="42"/>
    </row>
    <row r="86" spans="1:12" ht="15" x14ac:dyDescent="0.25">
      <c r="A86" s="23"/>
      <c r="B86" s="15"/>
      <c r="C86" s="11"/>
      <c r="D86" s="7" t="s">
        <v>22</v>
      </c>
      <c r="E86" s="60" t="s">
        <v>86</v>
      </c>
      <c r="F86" s="42">
        <v>200</v>
      </c>
      <c r="G86" s="42">
        <v>0.09</v>
      </c>
      <c r="H86" s="42">
        <v>0.01</v>
      </c>
      <c r="I86" s="42">
        <v>2.3959999999999999</v>
      </c>
      <c r="J86" s="42">
        <v>9.8089999999999993</v>
      </c>
      <c r="K86" s="43">
        <v>377</v>
      </c>
      <c r="L86" s="42"/>
    </row>
    <row r="87" spans="1:12" ht="15" x14ac:dyDescent="0.25">
      <c r="A87" s="23"/>
      <c r="B87" s="15"/>
      <c r="C87" s="11"/>
      <c r="D87" s="7" t="s">
        <v>23</v>
      </c>
      <c r="E87" s="60" t="s">
        <v>87</v>
      </c>
      <c r="F87" s="67" t="s">
        <v>88</v>
      </c>
      <c r="G87" s="42">
        <v>1.19</v>
      </c>
      <c r="H87" s="42">
        <v>4.57</v>
      </c>
      <c r="I87" s="42">
        <v>14.25</v>
      </c>
      <c r="J87" s="42">
        <v>102.89</v>
      </c>
      <c r="K87" s="43">
        <v>2</v>
      </c>
      <c r="L87" s="42"/>
    </row>
    <row r="88" spans="1:12" ht="15" x14ac:dyDescent="0.25">
      <c r="A88" s="23"/>
      <c r="B88" s="15"/>
      <c r="C88" s="11"/>
      <c r="D88" s="7" t="s">
        <v>24</v>
      </c>
      <c r="E88" s="41"/>
      <c r="F88" s="42">
        <v>100</v>
      </c>
      <c r="G88" s="42">
        <v>0.9</v>
      </c>
      <c r="H88" s="42">
        <v>0.2</v>
      </c>
      <c r="I88" s="42">
        <v>8.1</v>
      </c>
      <c r="J88" s="42">
        <v>37.799999999999997</v>
      </c>
      <c r="K88" s="43">
        <v>338</v>
      </c>
      <c r="L88" s="42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540</v>
      </c>
      <c r="G91" s="19">
        <f t="shared" ref="G91" si="28">SUM(G84:G90)</f>
        <v>22.123000000000001</v>
      </c>
      <c r="H91" s="19">
        <f t="shared" ref="H91" si="29">SUM(H84:H90)</f>
        <v>23.415000000000003</v>
      </c>
      <c r="I91" s="19">
        <f t="shared" ref="I91" si="30">SUM(I84:I90)</f>
        <v>78.207999999999998</v>
      </c>
      <c r="J91" s="19">
        <f t="shared" ref="J91:L91" si="31">SUM(J84:J90)</f>
        <v>544.84500000000003</v>
      </c>
      <c r="K91" s="25"/>
      <c r="L91" s="19">
        <f t="shared" si="31"/>
        <v>0</v>
      </c>
    </row>
    <row r="92" spans="1:12" ht="15" x14ac:dyDescent="0.25">
      <c r="A92" s="26">
        <f>A84</f>
        <v>1</v>
      </c>
      <c r="B92" s="13">
        <f>B84</f>
        <v>4</v>
      </c>
      <c r="C92" s="10" t="s">
        <v>25</v>
      </c>
      <c r="D92" s="7" t="s">
        <v>26</v>
      </c>
      <c r="E92" s="60" t="s">
        <v>89</v>
      </c>
      <c r="F92" s="42">
        <v>60</v>
      </c>
      <c r="G92" s="42">
        <v>1.1399999999999999</v>
      </c>
      <c r="H92" s="42">
        <v>0.34</v>
      </c>
      <c r="I92" s="42">
        <v>4.62</v>
      </c>
      <c r="J92" s="42">
        <v>71.501999999999995</v>
      </c>
      <c r="K92" s="43">
        <v>74</v>
      </c>
      <c r="L92" s="42"/>
    </row>
    <row r="93" spans="1:12" ht="15" x14ac:dyDescent="0.25">
      <c r="A93" s="23"/>
      <c r="B93" s="15"/>
      <c r="C93" s="11"/>
      <c r="D93" s="7" t="s">
        <v>27</v>
      </c>
      <c r="E93" s="60" t="s">
        <v>90</v>
      </c>
      <c r="F93" s="42">
        <v>200</v>
      </c>
      <c r="G93" s="42">
        <v>1.8180000000000001</v>
      </c>
      <c r="H93" s="42">
        <v>5.1779999999999999</v>
      </c>
      <c r="I93" s="42">
        <v>12.502000000000001</v>
      </c>
      <c r="J93" s="42">
        <v>103.884</v>
      </c>
      <c r="K93" s="43">
        <v>82</v>
      </c>
      <c r="L93" s="42"/>
    </row>
    <row r="94" spans="1:12" ht="15" x14ac:dyDescent="0.25">
      <c r="A94" s="23"/>
      <c r="B94" s="15"/>
      <c r="C94" s="11"/>
      <c r="D94" s="7" t="s">
        <v>28</v>
      </c>
      <c r="E94" s="60" t="s">
        <v>91</v>
      </c>
      <c r="F94" s="42">
        <v>200</v>
      </c>
      <c r="G94" s="42">
        <v>20.102</v>
      </c>
      <c r="H94" s="42">
        <v>20.48</v>
      </c>
      <c r="I94" s="42">
        <v>40.368000000000002</v>
      </c>
      <c r="J94" s="42">
        <v>470.399</v>
      </c>
      <c r="K94" s="43">
        <v>259</v>
      </c>
      <c r="L94" s="42"/>
    </row>
    <row r="95" spans="1:12" ht="15" x14ac:dyDescent="0.25">
      <c r="A95" s="23"/>
      <c r="B95" s="15"/>
      <c r="C95" s="11"/>
      <c r="D95" s="7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60" t="s">
        <v>92</v>
      </c>
      <c r="F96" s="42">
        <v>200</v>
      </c>
      <c r="G96" s="42">
        <v>0.311</v>
      </c>
      <c r="H96" s="42">
        <v>0.13100000000000001</v>
      </c>
      <c r="I96" s="42">
        <v>28.512</v>
      </c>
      <c r="J96" s="42">
        <v>101.46899999999999</v>
      </c>
      <c r="K96" s="43">
        <v>344</v>
      </c>
      <c r="L96" s="42"/>
    </row>
    <row r="97" spans="1:12" ht="15" x14ac:dyDescent="0.25">
      <c r="A97" s="23"/>
      <c r="B97" s="15"/>
      <c r="C97" s="11"/>
      <c r="D97" s="7" t="s">
        <v>31</v>
      </c>
      <c r="E97" s="60" t="s">
        <v>46</v>
      </c>
      <c r="F97" s="42">
        <v>60</v>
      </c>
      <c r="G97" s="42">
        <v>1.35</v>
      </c>
      <c r="H97" s="42">
        <v>0.52200000000000002</v>
      </c>
      <c r="I97" s="42">
        <v>0.14399999999999999</v>
      </c>
      <c r="J97" s="42">
        <v>47.06</v>
      </c>
      <c r="K97" s="43">
        <v>1</v>
      </c>
      <c r="L97" s="42"/>
    </row>
    <row r="98" spans="1:12" ht="15" x14ac:dyDescent="0.25">
      <c r="A98" s="23"/>
      <c r="B98" s="15"/>
      <c r="C98" s="11"/>
      <c r="D98" s="7" t="s">
        <v>32</v>
      </c>
      <c r="E98" s="60" t="s">
        <v>48</v>
      </c>
      <c r="F98" s="42">
        <v>45</v>
      </c>
      <c r="G98" s="42">
        <v>0.66</v>
      </c>
      <c r="H98" s="42">
        <v>0.13500000000000001</v>
      </c>
      <c r="I98" s="42">
        <v>6.48</v>
      </c>
      <c r="J98" s="42">
        <v>28.050999999999998</v>
      </c>
      <c r="K98" s="43">
        <v>1</v>
      </c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765</v>
      </c>
      <c r="G101" s="19">
        <f t="shared" ref="G101" si="32">SUM(G92:G100)</f>
        <v>25.381000000000004</v>
      </c>
      <c r="H101" s="19">
        <f t="shared" ref="H101" si="33">SUM(H92:H100)</f>
        <v>26.786000000000001</v>
      </c>
      <c r="I101" s="19">
        <f t="shared" ref="I101" si="34">SUM(I92:I100)</f>
        <v>92.626000000000019</v>
      </c>
      <c r="J101" s="19">
        <f t="shared" ref="J101:L101" si="35">SUM(J92:J100)</f>
        <v>822.3649999999999</v>
      </c>
      <c r="K101" s="25"/>
      <c r="L101" s="19">
        <f t="shared" si="35"/>
        <v>0</v>
      </c>
    </row>
    <row r="102" spans="1:12" ht="15" x14ac:dyDescent="0.25">
      <c r="A102" s="23">
        <v>1</v>
      </c>
      <c r="B102" s="15">
        <v>4</v>
      </c>
      <c r="C102" s="68" t="s">
        <v>93</v>
      </c>
      <c r="D102" s="50"/>
      <c r="E102" s="56" t="s">
        <v>94</v>
      </c>
      <c r="F102" s="52">
        <v>10</v>
      </c>
      <c r="G102" s="52">
        <v>0.05</v>
      </c>
      <c r="H102" s="52">
        <v>8.25</v>
      </c>
      <c r="I102" s="52">
        <v>0.08</v>
      </c>
      <c r="J102" s="52">
        <v>74.8</v>
      </c>
      <c r="K102" s="53">
        <v>14</v>
      </c>
      <c r="L102" s="52"/>
    </row>
    <row r="103" spans="1:12" ht="15" x14ac:dyDescent="0.25">
      <c r="A103" s="23"/>
      <c r="B103" s="15"/>
      <c r="C103" s="11"/>
      <c r="D103" s="65" t="s">
        <v>21</v>
      </c>
      <c r="E103" s="56" t="s">
        <v>95</v>
      </c>
      <c r="F103" s="52">
        <v>150</v>
      </c>
      <c r="G103" s="52">
        <v>9.1319999999999997</v>
      </c>
      <c r="H103" s="52">
        <v>7.3890000000000002</v>
      </c>
      <c r="I103" s="52">
        <v>29.05</v>
      </c>
      <c r="J103" s="52">
        <v>279.60700000000003</v>
      </c>
      <c r="K103" s="53">
        <v>188</v>
      </c>
      <c r="L103" s="52"/>
    </row>
    <row r="104" spans="1:12" ht="15" x14ac:dyDescent="0.25">
      <c r="A104" s="23"/>
      <c r="B104" s="15"/>
      <c r="C104" s="11"/>
      <c r="D104" s="65" t="s">
        <v>31</v>
      </c>
      <c r="E104" s="56" t="s">
        <v>46</v>
      </c>
      <c r="F104" s="52">
        <v>30</v>
      </c>
      <c r="G104" s="52">
        <v>2.31</v>
      </c>
      <c r="H104" s="52">
        <v>0.93</v>
      </c>
      <c r="I104" s="52">
        <v>13.86</v>
      </c>
      <c r="J104" s="52">
        <v>66.989999999999995</v>
      </c>
      <c r="K104" s="53">
        <v>1</v>
      </c>
      <c r="L104" s="52"/>
    </row>
    <row r="105" spans="1:12" ht="15" x14ac:dyDescent="0.25">
      <c r="A105" s="23"/>
      <c r="B105" s="15"/>
      <c r="C105" s="11"/>
      <c r="D105" s="65" t="s">
        <v>32</v>
      </c>
      <c r="E105" s="56" t="s">
        <v>48</v>
      </c>
      <c r="F105" s="52">
        <v>20</v>
      </c>
      <c r="G105" s="52">
        <v>1.46</v>
      </c>
      <c r="H105" s="52">
        <v>0.26600000000000001</v>
      </c>
      <c r="I105" s="52">
        <v>8.66</v>
      </c>
      <c r="J105" s="52">
        <v>42.66</v>
      </c>
      <c r="K105" s="53">
        <v>1</v>
      </c>
      <c r="L105" s="52"/>
    </row>
    <row r="106" spans="1:12" ht="15" x14ac:dyDescent="0.25">
      <c r="A106" s="23"/>
      <c r="B106" s="15"/>
      <c r="C106" s="11"/>
      <c r="D106" s="65" t="s">
        <v>30</v>
      </c>
      <c r="E106" s="56" t="s">
        <v>43</v>
      </c>
      <c r="F106" s="52">
        <v>200</v>
      </c>
      <c r="G106" s="52">
        <v>2.2000000000000002</v>
      </c>
      <c r="H106" s="52">
        <v>2.2000000000000002</v>
      </c>
      <c r="I106" s="52">
        <v>22.4</v>
      </c>
      <c r="J106" s="52">
        <v>118</v>
      </c>
      <c r="K106" s="53">
        <v>365</v>
      </c>
      <c r="L106" s="52"/>
    </row>
    <row r="107" spans="1:12" ht="15" x14ac:dyDescent="0.25">
      <c r="A107" s="23"/>
      <c r="B107" s="15"/>
      <c r="C107" s="11"/>
      <c r="D107" s="65" t="s">
        <v>24</v>
      </c>
      <c r="E107" s="51"/>
      <c r="F107" s="52">
        <v>100</v>
      </c>
      <c r="G107" s="52">
        <v>1.5</v>
      </c>
      <c r="H107" s="52">
        <v>0.5</v>
      </c>
      <c r="I107" s="52">
        <v>21</v>
      </c>
      <c r="J107" s="52">
        <v>96</v>
      </c>
      <c r="K107" s="53">
        <v>338</v>
      </c>
      <c r="L107" s="52"/>
    </row>
    <row r="108" spans="1:12" ht="15" x14ac:dyDescent="0.25">
      <c r="A108" s="23"/>
      <c r="B108" s="15"/>
      <c r="C108" s="11"/>
      <c r="D108" s="50"/>
      <c r="E108" s="51"/>
      <c r="F108" s="52"/>
      <c r="G108" s="52"/>
      <c r="H108" s="52"/>
      <c r="I108" s="52"/>
      <c r="J108" s="52"/>
      <c r="K108" s="53"/>
      <c r="L108" s="52"/>
    </row>
    <row r="109" spans="1:12" ht="15" x14ac:dyDescent="0.25">
      <c r="A109" s="23"/>
      <c r="B109" s="15"/>
      <c r="C109" s="8"/>
      <c r="D109" s="54" t="s">
        <v>33</v>
      </c>
      <c r="E109" s="51"/>
      <c r="F109" s="52">
        <f>SUM(F102:F108)</f>
        <v>510</v>
      </c>
      <c r="G109" s="52">
        <f t="shared" ref="G109:J109" si="36">SUM(G102:G108)</f>
        <v>16.652000000000001</v>
      </c>
      <c r="H109" s="52">
        <f t="shared" si="36"/>
        <v>19.535</v>
      </c>
      <c r="I109" s="52">
        <f t="shared" si="36"/>
        <v>95.049999999999983</v>
      </c>
      <c r="J109" s="52">
        <f t="shared" si="36"/>
        <v>678.05700000000002</v>
      </c>
      <c r="K109" s="53"/>
      <c r="L109" s="52"/>
    </row>
    <row r="110" spans="1:12" ht="15.75" customHeight="1" x14ac:dyDescent="0.2">
      <c r="A110" s="29">
        <f>A84</f>
        <v>1</v>
      </c>
      <c r="B110" s="30">
        <f>B84</f>
        <v>4</v>
      </c>
      <c r="C110" s="82" t="s">
        <v>4</v>
      </c>
      <c r="D110" s="83"/>
      <c r="E110" s="31"/>
      <c r="F110" s="32">
        <f>F91+F101+F109</f>
        <v>1815</v>
      </c>
      <c r="G110" s="32">
        <f t="shared" ref="G110:J110" si="37">G91+G101+G109</f>
        <v>64.156000000000006</v>
      </c>
      <c r="H110" s="32">
        <f t="shared" si="37"/>
        <v>69.736000000000004</v>
      </c>
      <c r="I110" s="32">
        <f t="shared" si="37"/>
        <v>265.88400000000001</v>
      </c>
      <c r="J110" s="32">
        <f t="shared" si="37"/>
        <v>2045.2670000000001</v>
      </c>
      <c r="K110" s="32"/>
      <c r="L110" s="32">
        <f t="shared" ref="L110" si="38">L91+L101</f>
        <v>0</v>
      </c>
    </row>
    <row r="111" spans="1:12" ht="15" x14ac:dyDescent="0.25">
      <c r="A111" s="20">
        <v>1</v>
      </c>
      <c r="B111" s="21">
        <v>5</v>
      </c>
      <c r="C111" s="22" t="s">
        <v>20</v>
      </c>
      <c r="D111" s="5" t="s">
        <v>21</v>
      </c>
      <c r="E111" s="58" t="s">
        <v>96</v>
      </c>
      <c r="F111" s="39">
        <v>200</v>
      </c>
      <c r="G111" s="39">
        <v>12.53</v>
      </c>
      <c r="H111" s="39">
        <v>14.339</v>
      </c>
      <c r="I111" s="39">
        <v>42.104999999999997</v>
      </c>
      <c r="J111" s="39">
        <v>329.08300000000003</v>
      </c>
      <c r="K111" s="40">
        <v>173</v>
      </c>
      <c r="L111" s="39"/>
    </row>
    <row r="112" spans="1:12" ht="15" x14ac:dyDescent="0.25">
      <c r="A112" s="23"/>
      <c r="B112" s="15"/>
      <c r="C112" s="11"/>
      <c r="D112" s="6"/>
      <c r="E112" s="60" t="s">
        <v>65</v>
      </c>
      <c r="F112" s="42">
        <v>100</v>
      </c>
      <c r="G112" s="42">
        <v>0.69599999999999995</v>
      </c>
      <c r="H112" s="42">
        <v>0.88500000000000001</v>
      </c>
      <c r="I112" s="42">
        <v>0</v>
      </c>
      <c r="J112" s="42">
        <v>10.749000000000001</v>
      </c>
      <c r="K112" s="43">
        <v>15</v>
      </c>
      <c r="L112" s="42"/>
    </row>
    <row r="113" spans="1:12" ht="15" x14ac:dyDescent="0.25">
      <c r="A113" s="23"/>
      <c r="B113" s="15"/>
      <c r="C113" s="11"/>
      <c r="D113" s="7" t="s">
        <v>22</v>
      </c>
      <c r="E113" s="60" t="s">
        <v>43</v>
      </c>
      <c r="F113" s="42">
        <v>200</v>
      </c>
      <c r="G113" s="42">
        <v>2.2000000000000002</v>
      </c>
      <c r="H113" s="42">
        <v>2</v>
      </c>
      <c r="I113" s="42">
        <v>22.4</v>
      </c>
      <c r="J113" s="42">
        <v>118</v>
      </c>
      <c r="K113" s="43">
        <v>365</v>
      </c>
      <c r="L113" s="42"/>
    </row>
    <row r="114" spans="1:12" ht="15" x14ac:dyDescent="0.25">
      <c r="A114" s="23"/>
      <c r="B114" s="15"/>
      <c r="C114" s="11"/>
      <c r="D114" s="7" t="s">
        <v>23</v>
      </c>
      <c r="E114" s="60" t="s">
        <v>46</v>
      </c>
      <c r="F114" s="42">
        <v>15</v>
      </c>
      <c r="G114" s="42">
        <v>0.33800000000000002</v>
      </c>
      <c r="H114" s="42">
        <v>0.13100000000000001</v>
      </c>
      <c r="I114" s="42">
        <v>2.2360000000000002</v>
      </c>
      <c r="J114" s="42">
        <v>11.776999999999999</v>
      </c>
      <c r="K114" s="43">
        <v>1</v>
      </c>
      <c r="L114" s="42"/>
    </row>
    <row r="115" spans="1:12" ht="15" x14ac:dyDescent="0.25">
      <c r="A115" s="23"/>
      <c r="B115" s="15"/>
      <c r="C115" s="11"/>
      <c r="D115" s="7" t="s">
        <v>24</v>
      </c>
      <c r="E115" s="60" t="s">
        <v>97</v>
      </c>
      <c r="F115" s="42">
        <v>100</v>
      </c>
      <c r="G115" s="42">
        <v>0.8</v>
      </c>
      <c r="H115" s="42">
        <v>0.2</v>
      </c>
      <c r="I115" s="42">
        <v>7.5</v>
      </c>
      <c r="J115" s="42">
        <v>35</v>
      </c>
      <c r="K115" s="43">
        <v>338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SUM(F111:F117)</f>
        <v>615</v>
      </c>
      <c r="G118" s="19">
        <f t="shared" ref="G118" si="39">SUM(G111:G117)</f>
        <v>16.563999999999997</v>
      </c>
      <c r="H118" s="19">
        <f t="shared" ref="H118" si="40">SUM(H111:H117)</f>
        <v>17.555</v>
      </c>
      <c r="I118" s="19">
        <f t="shared" ref="I118" si="41">SUM(I111:I117)</f>
        <v>74.241</v>
      </c>
      <c r="J118" s="19">
        <f t="shared" ref="J118:L118" si="42">SUM(J111:J117)</f>
        <v>504.60900000000004</v>
      </c>
      <c r="K118" s="25"/>
      <c r="L118" s="19">
        <f t="shared" si="42"/>
        <v>0</v>
      </c>
    </row>
    <row r="119" spans="1:12" ht="15" x14ac:dyDescent="0.25">
      <c r="A119" s="26">
        <f>A111</f>
        <v>1</v>
      </c>
      <c r="B119" s="13">
        <f>B111</f>
        <v>5</v>
      </c>
      <c r="C119" s="10" t="s">
        <v>25</v>
      </c>
      <c r="D119" s="7" t="s">
        <v>26</v>
      </c>
      <c r="E119" s="60" t="s">
        <v>98</v>
      </c>
      <c r="F119" s="42">
        <v>60</v>
      </c>
      <c r="G119" s="42">
        <v>0.50900000000000001</v>
      </c>
      <c r="H119" s="42">
        <v>3.0270000000000001</v>
      </c>
      <c r="I119" s="42">
        <v>1.546</v>
      </c>
      <c r="J119" s="42">
        <v>9.6</v>
      </c>
      <c r="K119" s="43">
        <v>21</v>
      </c>
      <c r="L119" s="42"/>
    </row>
    <row r="120" spans="1:12" ht="15" x14ac:dyDescent="0.25">
      <c r="A120" s="23"/>
      <c r="B120" s="15"/>
      <c r="C120" s="11"/>
      <c r="D120" s="7" t="s">
        <v>27</v>
      </c>
      <c r="E120" s="60" t="s">
        <v>99</v>
      </c>
      <c r="F120" s="42">
        <v>200</v>
      </c>
      <c r="G120" s="42">
        <v>2.258</v>
      </c>
      <c r="H120" s="42">
        <v>1.6919999999999999</v>
      </c>
      <c r="I120" s="42">
        <v>16.981999999999999</v>
      </c>
      <c r="J120" s="42">
        <v>96.85</v>
      </c>
      <c r="K120" s="43">
        <v>103</v>
      </c>
      <c r="L120" s="42"/>
    </row>
    <row r="121" spans="1:12" ht="15" x14ac:dyDescent="0.25">
      <c r="A121" s="23"/>
      <c r="B121" s="15"/>
      <c r="C121" s="11"/>
      <c r="D121" s="7" t="s">
        <v>28</v>
      </c>
      <c r="E121" s="60" t="s">
        <v>101</v>
      </c>
      <c r="F121" s="67" t="s">
        <v>102</v>
      </c>
      <c r="G121" s="42">
        <v>12.329000000000001</v>
      </c>
      <c r="H121" s="42">
        <v>17.187999999999999</v>
      </c>
      <c r="I121" s="42">
        <v>13.558999999999999</v>
      </c>
      <c r="J121" s="42">
        <v>242.357</v>
      </c>
      <c r="K121" s="43">
        <v>279</v>
      </c>
      <c r="L121" s="42"/>
    </row>
    <row r="122" spans="1:12" ht="15" x14ac:dyDescent="0.25">
      <c r="A122" s="23"/>
      <c r="B122" s="15"/>
      <c r="C122" s="11"/>
      <c r="D122" s="7" t="s">
        <v>29</v>
      </c>
      <c r="E122" s="60" t="s">
        <v>100</v>
      </c>
      <c r="F122" s="42">
        <v>150</v>
      </c>
      <c r="G122" s="42">
        <v>6.6890000000000001</v>
      </c>
      <c r="H122" s="42">
        <v>4.8360000000000003</v>
      </c>
      <c r="I122" s="42">
        <v>42.472999999999999</v>
      </c>
      <c r="J122" s="42">
        <v>233.03100000000001</v>
      </c>
      <c r="K122" s="43">
        <v>171</v>
      </c>
      <c r="L122" s="42"/>
    </row>
    <row r="123" spans="1:12" ht="15" x14ac:dyDescent="0.25">
      <c r="A123" s="23"/>
      <c r="B123" s="15"/>
      <c r="C123" s="11"/>
      <c r="D123" s="7" t="s">
        <v>30</v>
      </c>
      <c r="E123" s="60" t="s">
        <v>103</v>
      </c>
      <c r="F123" s="42">
        <v>200</v>
      </c>
      <c r="G123" s="42">
        <v>0.45</v>
      </c>
      <c r="H123" s="42">
        <v>0.1</v>
      </c>
      <c r="I123" s="42">
        <v>33.99</v>
      </c>
      <c r="J123" s="42">
        <v>141.19999999999999</v>
      </c>
      <c r="K123" s="43">
        <v>346</v>
      </c>
      <c r="L123" s="42"/>
    </row>
    <row r="124" spans="1:12" ht="15" x14ac:dyDescent="0.25">
      <c r="A124" s="23"/>
      <c r="B124" s="15"/>
      <c r="C124" s="11"/>
      <c r="D124" s="7" t="s">
        <v>31</v>
      </c>
      <c r="E124" s="60" t="s">
        <v>46</v>
      </c>
      <c r="F124" s="42">
        <v>15</v>
      </c>
      <c r="G124" s="42">
        <v>1.155</v>
      </c>
      <c r="H124" s="42">
        <v>0.46500000000000002</v>
      </c>
      <c r="I124" s="42">
        <v>6.93</v>
      </c>
      <c r="J124" s="42">
        <v>33.494999999999997</v>
      </c>
      <c r="K124" s="43">
        <v>1</v>
      </c>
      <c r="L124" s="42"/>
    </row>
    <row r="125" spans="1:12" ht="15" x14ac:dyDescent="0.25">
      <c r="A125" s="23"/>
      <c r="B125" s="15"/>
      <c r="C125" s="11"/>
      <c r="D125" s="7" t="s">
        <v>32</v>
      </c>
      <c r="E125" s="60" t="s">
        <v>48</v>
      </c>
      <c r="F125" s="42">
        <v>15</v>
      </c>
      <c r="G125" s="42">
        <v>1.595</v>
      </c>
      <c r="H125" s="42">
        <v>0.2</v>
      </c>
      <c r="I125" s="42">
        <v>6.5</v>
      </c>
      <c r="J125" s="42">
        <v>32</v>
      </c>
      <c r="K125" s="43">
        <v>1</v>
      </c>
      <c r="L125" s="42"/>
    </row>
    <row r="126" spans="1:12" ht="15" x14ac:dyDescent="0.25">
      <c r="A126" s="23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3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4"/>
      <c r="B128" s="17"/>
      <c r="C128" s="8"/>
      <c r="D128" s="18" t="s">
        <v>33</v>
      </c>
      <c r="E128" s="9"/>
      <c r="F128" s="19">
        <f>SUM(F119:F127)</f>
        <v>640</v>
      </c>
      <c r="G128" s="19">
        <f t="shared" ref="G128" si="43">SUM(G119:G127)</f>
        <v>24.984999999999999</v>
      </c>
      <c r="H128" s="19">
        <f t="shared" ref="H128" si="44">SUM(H119:H127)</f>
        <v>27.508000000000003</v>
      </c>
      <c r="I128" s="19">
        <f t="shared" ref="I128" si="45">SUM(I119:I127)</f>
        <v>121.98000000000002</v>
      </c>
      <c r="J128" s="19">
        <f t="shared" ref="J128:L128" si="46">SUM(J119:J127)</f>
        <v>788.53300000000002</v>
      </c>
      <c r="K128" s="25"/>
      <c r="L128" s="19">
        <f t="shared" si="46"/>
        <v>0</v>
      </c>
    </row>
    <row r="129" spans="1:12" ht="15" x14ac:dyDescent="0.25">
      <c r="A129" s="23">
        <v>1</v>
      </c>
      <c r="B129" s="15">
        <v>5</v>
      </c>
      <c r="C129" s="68" t="s">
        <v>93</v>
      </c>
      <c r="D129" s="65" t="s">
        <v>21</v>
      </c>
      <c r="E129" s="56" t="s">
        <v>42</v>
      </c>
      <c r="F129" s="52">
        <v>150</v>
      </c>
      <c r="G129" s="52">
        <v>8.8450000000000006</v>
      </c>
      <c r="H129" s="52">
        <v>7.5819999999999999</v>
      </c>
      <c r="I129" s="52">
        <v>20.536999999999999</v>
      </c>
      <c r="J129" s="52">
        <v>233.643</v>
      </c>
      <c r="K129" s="53">
        <v>223</v>
      </c>
      <c r="L129" s="52"/>
    </row>
    <row r="130" spans="1:12" ht="15" x14ac:dyDescent="0.25">
      <c r="A130" s="23"/>
      <c r="B130" s="15"/>
      <c r="C130" s="11"/>
      <c r="D130" s="65" t="s">
        <v>30</v>
      </c>
      <c r="E130" s="56" t="s">
        <v>43</v>
      </c>
      <c r="F130" s="52">
        <v>200</v>
      </c>
      <c r="G130" s="52">
        <v>2.2000000000000002</v>
      </c>
      <c r="H130" s="52">
        <v>2</v>
      </c>
      <c r="I130" s="52">
        <v>22.4</v>
      </c>
      <c r="J130" s="52">
        <v>118</v>
      </c>
      <c r="K130" s="53">
        <v>365</v>
      </c>
      <c r="L130" s="52"/>
    </row>
    <row r="131" spans="1:12" ht="15" x14ac:dyDescent="0.25">
      <c r="A131" s="23"/>
      <c r="B131" s="15"/>
      <c r="C131" s="11"/>
      <c r="D131" s="50"/>
      <c r="E131" s="56" t="s">
        <v>44</v>
      </c>
      <c r="F131" s="52">
        <v>40</v>
      </c>
      <c r="G131" s="52">
        <v>5.08</v>
      </c>
      <c r="H131" s="52">
        <v>4.5999999999999996</v>
      </c>
      <c r="I131" s="52">
        <v>0.28000000000000003</v>
      </c>
      <c r="J131" s="52">
        <v>62.4</v>
      </c>
      <c r="K131" s="53">
        <v>309</v>
      </c>
      <c r="L131" s="52"/>
    </row>
    <row r="132" spans="1:12" ht="15" x14ac:dyDescent="0.25">
      <c r="A132" s="23"/>
      <c r="B132" s="15"/>
      <c r="C132" s="11"/>
      <c r="D132" s="65" t="s">
        <v>31</v>
      </c>
      <c r="E132" s="56" t="s">
        <v>46</v>
      </c>
      <c r="F132" s="52">
        <v>30</v>
      </c>
      <c r="G132" s="52">
        <v>2.31</v>
      </c>
      <c r="H132" s="52">
        <v>0.93</v>
      </c>
      <c r="I132" s="52">
        <v>13.86</v>
      </c>
      <c r="J132" s="52">
        <v>66.989999999999995</v>
      </c>
      <c r="K132" s="53">
        <v>1</v>
      </c>
      <c r="L132" s="52"/>
    </row>
    <row r="133" spans="1:12" ht="15" x14ac:dyDescent="0.25">
      <c r="A133" s="23"/>
      <c r="B133" s="15"/>
      <c r="C133" s="11"/>
      <c r="D133" s="65" t="s">
        <v>32</v>
      </c>
      <c r="E133" s="56" t="s">
        <v>48</v>
      </c>
      <c r="F133" s="52">
        <v>15</v>
      </c>
      <c r="G133" s="52">
        <v>1.095</v>
      </c>
      <c r="H133" s="52">
        <v>0.2</v>
      </c>
      <c r="I133" s="52">
        <v>6.5</v>
      </c>
      <c r="J133" s="52">
        <v>32</v>
      </c>
      <c r="K133" s="53">
        <v>1</v>
      </c>
      <c r="L133" s="52"/>
    </row>
    <row r="134" spans="1:12" ht="15" x14ac:dyDescent="0.25">
      <c r="A134" s="23"/>
      <c r="B134" s="15"/>
      <c r="C134" s="11"/>
      <c r="D134" s="65" t="s">
        <v>24</v>
      </c>
      <c r="E134" s="56" t="s">
        <v>47</v>
      </c>
      <c r="F134" s="52">
        <v>100</v>
      </c>
      <c r="G134" s="52">
        <v>0.4</v>
      </c>
      <c r="H134" s="52">
        <v>0.4</v>
      </c>
      <c r="I134" s="52">
        <v>9.8000000000000007</v>
      </c>
      <c r="J134" s="52">
        <v>44.4</v>
      </c>
      <c r="K134" s="53">
        <v>338</v>
      </c>
      <c r="L134" s="52"/>
    </row>
    <row r="135" spans="1:12" ht="15" x14ac:dyDescent="0.25">
      <c r="A135" s="23"/>
      <c r="B135" s="15"/>
      <c r="C135" s="11"/>
      <c r="D135" s="50"/>
      <c r="E135" s="51"/>
      <c r="F135" s="52"/>
      <c r="G135" s="52"/>
      <c r="H135" s="52"/>
      <c r="I135" s="52"/>
      <c r="J135" s="52"/>
      <c r="K135" s="53"/>
      <c r="L135" s="52"/>
    </row>
    <row r="136" spans="1:12" ht="15" x14ac:dyDescent="0.25">
      <c r="A136" s="23"/>
      <c r="B136" s="15"/>
      <c r="C136" s="8"/>
      <c r="D136" s="50"/>
      <c r="E136" s="51"/>
      <c r="F136" s="52"/>
      <c r="G136" s="52"/>
      <c r="H136" s="52"/>
      <c r="I136" s="52"/>
      <c r="J136" s="52"/>
      <c r="K136" s="53"/>
      <c r="L136" s="52"/>
    </row>
    <row r="137" spans="1:12" ht="15.75" customHeight="1" x14ac:dyDescent="0.2">
      <c r="A137" s="29">
        <f>A111</f>
        <v>1</v>
      </c>
      <c r="B137" s="30">
        <f>B111</f>
        <v>5</v>
      </c>
      <c r="C137" s="82" t="s">
        <v>4</v>
      </c>
      <c r="D137" s="83"/>
      <c r="E137" s="31"/>
      <c r="F137" s="32">
        <f>F118+F128</f>
        <v>1255</v>
      </c>
      <c r="G137" s="32">
        <f t="shared" ref="G137" si="47">G118+G128</f>
        <v>41.548999999999992</v>
      </c>
      <c r="H137" s="32">
        <f t="shared" ref="H137" si="48">H118+H128</f>
        <v>45.063000000000002</v>
      </c>
      <c r="I137" s="32">
        <f t="shared" ref="I137" si="49">I118+I128</f>
        <v>196.221</v>
      </c>
      <c r="J137" s="32">
        <f t="shared" ref="J137:L137" si="50">J118+J128</f>
        <v>1293.1420000000001</v>
      </c>
      <c r="K137" s="32"/>
      <c r="L137" s="32">
        <f t="shared" si="50"/>
        <v>0</v>
      </c>
    </row>
    <row r="138" spans="1:12" ht="15" x14ac:dyDescent="0.25">
      <c r="A138" s="20">
        <v>2</v>
      </c>
      <c r="B138" s="21">
        <v>1</v>
      </c>
      <c r="C138" s="22" t="s">
        <v>20</v>
      </c>
      <c r="D138" s="5" t="s">
        <v>21</v>
      </c>
      <c r="E138" s="58" t="s">
        <v>104</v>
      </c>
      <c r="F138" s="39">
        <v>200</v>
      </c>
      <c r="G138" s="39">
        <v>8.3689999999999998</v>
      </c>
      <c r="H138" s="39">
        <v>9.3889999999999993</v>
      </c>
      <c r="I138" s="39">
        <v>47.148000000000003</v>
      </c>
      <c r="J138" s="39">
        <v>380.47</v>
      </c>
      <c r="K138" s="40">
        <v>177</v>
      </c>
      <c r="L138" s="39"/>
    </row>
    <row r="139" spans="1:12" ht="15" x14ac:dyDescent="0.25">
      <c r="A139" s="23"/>
      <c r="B139" s="15"/>
      <c r="C139" s="11"/>
      <c r="D139" s="6"/>
      <c r="E139" s="60" t="s">
        <v>65</v>
      </c>
      <c r="F139" s="42">
        <v>30</v>
      </c>
      <c r="G139" s="42">
        <v>6.96</v>
      </c>
      <c r="H139" s="42">
        <v>8.85</v>
      </c>
      <c r="I139" s="42">
        <v>0</v>
      </c>
      <c r="J139" s="42">
        <v>108</v>
      </c>
      <c r="K139" s="43">
        <v>15</v>
      </c>
      <c r="L139" s="42"/>
    </row>
    <row r="140" spans="1:12" ht="15" x14ac:dyDescent="0.25">
      <c r="A140" s="23"/>
      <c r="B140" s="15"/>
      <c r="C140" s="11"/>
      <c r="D140" s="7" t="s">
        <v>22</v>
      </c>
      <c r="E140" s="60" t="s">
        <v>86</v>
      </c>
      <c r="F140" s="42">
        <v>200</v>
      </c>
      <c r="G140" s="42">
        <v>0.16300000000000001</v>
      </c>
      <c r="H140" s="42">
        <v>3.2000000000000001E-2</v>
      </c>
      <c r="I140" s="42">
        <v>15.231</v>
      </c>
      <c r="J140" s="42">
        <v>61.335000000000001</v>
      </c>
      <c r="K140" s="43">
        <v>377</v>
      </c>
      <c r="L140" s="42"/>
    </row>
    <row r="141" spans="1:12" ht="15" x14ac:dyDescent="0.25">
      <c r="A141" s="23"/>
      <c r="B141" s="15"/>
      <c r="C141" s="11"/>
      <c r="D141" s="7" t="s">
        <v>23</v>
      </c>
      <c r="E141" s="60" t="s">
        <v>46</v>
      </c>
      <c r="F141" s="42">
        <v>30</v>
      </c>
      <c r="G141" s="42">
        <v>2.31</v>
      </c>
      <c r="H141" s="42">
        <v>0.93</v>
      </c>
      <c r="I141" s="42">
        <v>13.86</v>
      </c>
      <c r="J141" s="42">
        <v>66.900000000000006</v>
      </c>
      <c r="K141" s="43">
        <v>1</v>
      </c>
      <c r="L141" s="42"/>
    </row>
    <row r="142" spans="1:12" ht="15" x14ac:dyDescent="0.25">
      <c r="A142" s="23"/>
      <c r="B142" s="15"/>
      <c r="C142" s="11"/>
      <c r="D142" s="7" t="s">
        <v>24</v>
      </c>
      <c r="E142" s="41"/>
      <c r="F142" s="42">
        <v>100</v>
      </c>
      <c r="G142" s="42">
        <v>0.8</v>
      </c>
      <c r="H142" s="42">
        <v>0.2</v>
      </c>
      <c r="I142" s="42">
        <v>8</v>
      </c>
      <c r="J142" s="42">
        <v>38</v>
      </c>
      <c r="K142" s="43">
        <v>338</v>
      </c>
      <c r="L142" s="42"/>
    </row>
    <row r="143" spans="1:12" ht="15" x14ac:dyDescent="0.25">
      <c r="A143" s="23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560</v>
      </c>
      <c r="G145" s="19">
        <f t="shared" ref="G145:J145" si="51">SUM(G138:G144)</f>
        <v>18.602</v>
      </c>
      <c r="H145" s="19">
        <f t="shared" si="51"/>
        <v>19.400999999999996</v>
      </c>
      <c r="I145" s="19">
        <f t="shared" si="51"/>
        <v>84.239000000000004</v>
      </c>
      <c r="J145" s="19">
        <f t="shared" si="51"/>
        <v>654.70500000000004</v>
      </c>
      <c r="K145" s="25"/>
      <c r="L145" s="19">
        <f t="shared" ref="L145" si="52">SUM(L138:L144)</f>
        <v>0</v>
      </c>
    </row>
    <row r="146" spans="1:12" ht="15" x14ac:dyDescent="0.25">
      <c r="A146" s="26">
        <f>A138</f>
        <v>2</v>
      </c>
      <c r="B146" s="13">
        <f>B138</f>
        <v>1</v>
      </c>
      <c r="C146" s="10" t="s">
        <v>25</v>
      </c>
      <c r="D146" s="7" t="s">
        <v>26</v>
      </c>
      <c r="E146" s="60" t="s">
        <v>78</v>
      </c>
      <c r="F146" s="42">
        <v>50</v>
      </c>
      <c r="G146" s="42">
        <v>0.4</v>
      </c>
      <c r="H146" s="42">
        <v>0.05</v>
      </c>
      <c r="I146" s="42">
        <v>1.5</v>
      </c>
      <c r="J146" s="42">
        <v>7.25</v>
      </c>
      <c r="K146" s="43">
        <v>70</v>
      </c>
      <c r="L146" s="42"/>
    </row>
    <row r="147" spans="1:12" ht="15" x14ac:dyDescent="0.25">
      <c r="A147" s="23"/>
      <c r="B147" s="15"/>
      <c r="C147" s="11"/>
      <c r="D147" s="7" t="s">
        <v>27</v>
      </c>
      <c r="E147" s="60" t="s">
        <v>90</v>
      </c>
      <c r="F147" s="42">
        <v>200</v>
      </c>
      <c r="G147" s="42">
        <v>1.409</v>
      </c>
      <c r="H147" s="42">
        <v>2.1259999999999999</v>
      </c>
      <c r="I147" s="42">
        <v>9.5749999999999993</v>
      </c>
      <c r="J147" s="42">
        <v>31.053999999999998</v>
      </c>
      <c r="K147" s="43">
        <v>82</v>
      </c>
      <c r="L147" s="42"/>
    </row>
    <row r="148" spans="1:12" ht="15" x14ac:dyDescent="0.25">
      <c r="A148" s="23"/>
      <c r="B148" s="15"/>
      <c r="C148" s="11"/>
      <c r="D148" s="7" t="s">
        <v>28</v>
      </c>
      <c r="E148" s="60" t="s">
        <v>91</v>
      </c>
      <c r="F148" s="42">
        <v>250</v>
      </c>
      <c r="G148" s="42">
        <v>20.25</v>
      </c>
      <c r="H148" s="42">
        <v>22.613</v>
      </c>
      <c r="I148" s="42">
        <v>40.725000000000001</v>
      </c>
      <c r="J148" s="42">
        <v>481.93099999999998</v>
      </c>
      <c r="K148" s="43">
        <v>259</v>
      </c>
      <c r="L148" s="42"/>
    </row>
    <row r="149" spans="1:12" ht="15" x14ac:dyDescent="0.25">
      <c r="A149" s="23"/>
      <c r="B149" s="15"/>
      <c r="C149" s="11"/>
      <c r="D149" s="7" t="s">
        <v>29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30</v>
      </c>
      <c r="E150" s="60" t="s">
        <v>53</v>
      </c>
      <c r="F150" s="42">
        <v>200</v>
      </c>
      <c r="G150" s="42">
        <v>0.51</v>
      </c>
      <c r="H150" s="42">
        <v>1.4999999999999999E-2</v>
      </c>
      <c r="I150" s="42">
        <v>22.17</v>
      </c>
      <c r="J150" s="42">
        <v>74.775000000000006</v>
      </c>
      <c r="K150" s="43">
        <v>388</v>
      </c>
      <c r="L150" s="42"/>
    </row>
    <row r="151" spans="1:12" ht="15" x14ac:dyDescent="0.25">
      <c r="A151" s="23"/>
      <c r="B151" s="15"/>
      <c r="C151" s="11"/>
      <c r="D151" s="7" t="s">
        <v>31</v>
      </c>
      <c r="E151" s="60" t="s">
        <v>46</v>
      </c>
      <c r="F151" s="42">
        <v>30</v>
      </c>
      <c r="G151" s="42">
        <v>2.31</v>
      </c>
      <c r="H151" s="42">
        <v>0.93</v>
      </c>
      <c r="I151" s="42">
        <v>13.86</v>
      </c>
      <c r="J151" s="42">
        <v>66.989999999999995</v>
      </c>
      <c r="K151" s="43">
        <v>1</v>
      </c>
      <c r="L151" s="42"/>
    </row>
    <row r="152" spans="1:12" ht="15" x14ac:dyDescent="0.25">
      <c r="A152" s="23"/>
      <c r="B152" s="15"/>
      <c r="C152" s="11"/>
      <c r="D152" s="7" t="s">
        <v>32</v>
      </c>
      <c r="E152" s="60" t="s">
        <v>48</v>
      </c>
      <c r="F152" s="42">
        <v>30</v>
      </c>
      <c r="G152" s="42">
        <v>2.1930000000000001</v>
      </c>
      <c r="H152" s="42">
        <v>0.4</v>
      </c>
      <c r="I152" s="42">
        <v>13</v>
      </c>
      <c r="J152" s="42">
        <v>64</v>
      </c>
      <c r="K152" s="43">
        <v>1</v>
      </c>
      <c r="L152" s="42"/>
    </row>
    <row r="153" spans="1:12" ht="15" x14ac:dyDescent="0.2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760</v>
      </c>
      <c r="G155" s="19">
        <f t="shared" ref="G155:J155" si="53">SUM(G146:G154)</f>
        <v>27.072000000000003</v>
      </c>
      <c r="H155" s="19">
        <f t="shared" si="53"/>
        <v>26.133999999999997</v>
      </c>
      <c r="I155" s="19">
        <f t="shared" si="53"/>
        <v>100.83</v>
      </c>
      <c r="J155" s="19">
        <f t="shared" si="53"/>
        <v>726</v>
      </c>
      <c r="K155" s="25"/>
      <c r="L155" s="19">
        <f t="shared" ref="L155" si="54">SUM(L146:L154)</f>
        <v>0</v>
      </c>
    </row>
    <row r="156" spans="1:12" ht="15" x14ac:dyDescent="0.25">
      <c r="A156" s="23">
        <v>2</v>
      </c>
      <c r="B156" s="15">
        <v>1</v>
      </c>
      <c r="C156" s="68" t="s">
        <v>93</v>
      </c>
      <c r="D156" s="65" t="s">
        <v>105</v>
      </c>
      <c r="E156" s="56" t="s">
        <v>72</v>
      </c>
      <c r="F156" s="52">
        <v>90</v>
      </c>
      <c r="G156" s="52">
        <v>11.988</v>
      </c>
      <c r="H156" s="52">
        <v>8.8789999999999996</v>
      </c>
      <c r="I156" s="52">
        <v>13.343999999999999</v>
      </c>
      <c r="J156" s="52">
        <v>154.77000000000001</v>
      </c>
      <c r="K156" s="53">
        <v>234</v>
      </c>
      <c r="L156" s="52"/>
    </row>
    <row r="157" spans="1:12" ht="15" x14ac:dyDescent="0.25">
      <c r="A157" s="23"/>
      <c r="B157" s="15"/>
      <c r="C157" s="11"/>
      <c r="D157" s="65" t="s">
        <v>29</v>
      </c>
      <c r="E157" s="56" t="s">
        <v>73</v>
      </c>
      <c r="F157" s="52">
        <v>150</v>
      </c>
      <c r="G157" s="52">
        <v>4.0750000000000002</v>
      </c>
      <c r="H157" s="52">
        <v>4.1790000000000003</v>
      </c>
      <c r="I157" s="52">
        <v>50.54</v>
      </c>
      <c r="J157" s="52">
        <v>221</v>
      </c>
      <c r="K157" s="53">
        <v>171</v>
      </c>
      <c r="L157" s="52"/>
    </row>
    <row r="158" spans="1:12" ht="15" x14ac:dyDescent="0.25">
      <c r="A158" s="23"/>
      <c r="B158" s="15"/>
      <c r="C158" s="11"/>
      <c r="D158" s="65" t="s">
        <v>26</v>
      </c>
      <c r="E158" s="56" t="s">
        <v>74</v>
      </c>
      <c r="F158" s="52">
        <v>30</v>
      </c>
      <c r="G158" s="52">
        <v>0.51</v>
      </c>
      <c r="H158" s="52">
        <v>2.7</v>
      </c>
      <c r="I158" s="52">
        <v>2.7</v>
      </c>
      <c r="J158" s="52">
        <v>40.799999999999997</v>
      </c>
      <c r="K158" s="53">
        <v>73</v>
      </c>
      <c r="L158" s="52"/>
    </row>
    <row r="159" spans="1:12" ht="15" x14ac:dyDescent="0.25">
      <c r="A159" s="23"/>
      <c r="B159" s="15"/>
      <c r="C159" s="11"/>
      <c r="D159" s="65" t="s">
        <v>30</v>
      </c>
      <c r="E159" s="56" t="s">
        <v>75</v>
      </c>
      <c r="F159" s="52">
        <v>200</v>
      </c>
      <c r="G159" s="52">
        <v>4.0679999999999996</v>
      </c>
      <c r="H159" s="52">
        <v>4.5999999999999996</v>
      </c>
      <c r="I159" s="52">
        <v>20.846</v>
      </c>
      <c r="J159" s="52">
        <v>141.23500000000001</v>
      </c>
      <c r="K159" s="53">
        <v>382</v>
      </c>
      <c r="L159" s="52"/>
    </row>
    <row r="160" spans="1:12" ht="15" x14ac:dyDescent="0.25">
      <c r="A160" s="23"/>
      <c r="B160" s="15"/>
      <c r="C160" s="11"/>
      <c r="D160" s="65" t="s">
        <v>24</v>
      </c>
      <c r="E160" s="51"/>
      <c r="F160" s="52">
        <v>100</v>
      </c>
      <c r="G160" s="52">
        <v>0.8</v>
      </c>
      <c r="H160" s="52">
        <v>0.2</v>
      </c>
      <c r="I160" s="52">
        <v>8</v>
      </c>
      <c r="J160" s="52">
        <v>38</v>
      </c>
      <c r="K160" s="53">
        <v>338</v>
      </c>
      <c r="L160" s="52"/>
    </row>
    <row r="161" spans="1:12" ht="15" x14ac:dyDescent="0.25">
      <c r="A161" s="23"/>
      <c r="B161" s="15"/>
      <c r="C161" s="11"/>
      <c r="D161" s="65" t="s">
        <v>31</v>
      </c>
      <c r="E161" s="56" t="s">
        <v>46</v>
      </c>
      <c r="F161" s="52">
        <v>15</v>
      </c>
      <c r="G161" s="52">
        <v>1.155</v>
      </c>
      <c r="H161" s="52">
        <v>0.46500000000000002</v>
      </c>
      <c r="I161" s="52">
        <v>6.93</v>
      </c>
      <c r="J161" s="52">
        <v>33.494999999999997</v>
      </c>
      <c r="K161" s="53">
        <v>1</v>
      </c>
      <c r="L161" s="52"/>
    </row>
    <row r="162" spans="1:12" ht="15" x14ac:dyDescent="0.25">
      <c r="A162" s="23"/>
      <c r="B162" s="15"/>
      <c r="C162" s="11"/>
      <c r="D162" s="65" t="s">
        <v>32</v>
      </c>
      <c r="E162" s="56" t="s">
        <v>48</v>
      </c>
      <c r="F162" s="52">
        <v>15</v>
      </c>
      <c r="G162" s="52">
        <v>1.095</v>
      </c>
      <c r="H162" s="52">
        <v>0.2</v>
      </c>
      <c r="I162" s="52">
        <v>6.5</v>
      </c>
      <c r="J162" s="52">
        <v>32</v>
      </c>
      <c r="K162" s="53">
        <v>1</v>
      </c>
      <c r="L162" s="52"/>
    </row>
    <row r="163" spans="1:12" ht="15" x14ac:dyDescent="0.25">
      <c r="A163" s="23"/>
      <c r="B163" s="15"/>
      <c r="C163" s="8"/>
      <c r="D163" s="54" t="s">
        <v>33</v>
      </c>
      <c r="E163" s="51"/>
      <c r="F163" s="52">
        <f>SUM(F156:F162)</f>
        <v>600</v>
      </c>
      <c r="G163" s="52">
        <f t="shared" ref="G163:J163" si="55">SUM(G156:G162)</f>
        <v>23.690999999999999</v>
      </c>
      <c r="H163" s="52">
        <f t="shared" si="55"/>
        <v>21.222999999999995</v>
      </c>
      <c r="I163" s="52">
        <f t="shared" si="55"/>
        <v>108.86000000000001</v>
      </c>
      <c r="J163" s="52">
        <f t="shared" si="55"/>
        <v>661.30000000000007</v>
      </c>
      <c r="K163" s="53"/>
      <c r="L163" s="52"/>
    </row>
    <row r="164" spans="1:12" ht="15" x14ac:dyDescent="0.2">
      <c r="A164" s="29">
        <f>A138</f>
        <v>2</v>
      </c>
      <c r="B164" s="30">
        <f>B138</f>
        <v>1</v>
      </c>
      <c r="C164" s="82" t="s">
        <v>4</v>
      </c>
      <c r="D164" s="83"/>
      <c r="E164" s="31"/>
      <c r="F164" s="32">
        <f>F145+F155+F163</f>
        <v>1920</v>
      </c>
      <c r="G164" s="32">
        <f t="shared" ref="G164:J164" si="56">G145+G155+G163</f>
        <v>69.365000000000009</v>
      </c>
      <c r="H164" s="32">
        <f t="shared" si="56"/>
        <v>66.757999999999996</v>
      </c>
      <c r="I164" s="32">
        <f t="shared" si="56"/>
        <v>293.92900000000003</v>
      </c>
      <c r="J164" s="32">
        <f t="shared" si="56"/>
        <v>2042.0050000000001</v>
      </c>
      <c r="K164" s="32"/>
      <c r="L164" s="32">
        <f t="shared" ref="L164" si="57">L145+L155</f>
        <v>0</v>
      </c>
    </row>
    <row r="165" spans="1:12" ht="15" x14ac:dyDescent="0.25">
      <c r="A165" s="14">
        <v>2</v>
      </c>
      <c r="B165" s="15">
        <v>2</v>
      </c>
      <c r="C165" s="22" t="s">
        <v>20</v>
      </c>
      <c r="D165" s="5" t="s">
        <v>21</v>
      </c>
      <c r="E165" s="58" t="s">
        <v>95</v>
      </c>
      <c r="F165" s="39">
        <v>150</v>
      </c>
      <c r="G165" s="39">
        <v>14.132</v>
      </c>
      <c r="H165" s="39">
        <v>7.3890000000000002</v>
      </c>
      <c r="I165" s="39">
        <v>29.05</v>
      </c>
      <c r="J165" s="39">
        <v>286.60700000000003</v>
      </c>
      <c r="K165" s="40">
        <v>188</v>
      </c>
      <c r="L165" s="39"/>
    </row>
    <row r="166" spans="1:12" ht="15" x14ac:dyDescent="0.25">
      <c r="A166" s="14"/>
      <c r="B166" s="15"/>
      <c r="C166" s="11"/>
      <c r="D166" s="6"/>
      <c r="E166" s="60" t="s">
        <v>94</v>
      </c>
      <c r="F166" s="42">
        <v>10</v>
      </c>
      <c r="G166" s="42">
        <v>0.05</v>
      </c>
      <c r="H166" s="42">
        <v>8.25</v>
      </c>
      <c r="I166" s="42">
        <v>0.08</v>
      </c>
      <c r="J166" s="42">
        <v>74.8</v>
      </c>
      <c r="K166" s="43">
        <v>14</v>
      </c>
      <c r="L166" s="42"/>
    </row>
    <row r="167" spans="1:12" ht="15" x14ac:dyDescent="0.25">
      <c r="A167" s="14"/>
      <c r="B167" s="15"/>
      <c r="C167" s="11"/>
      <c r="D167" s="7" t="s">
        <v>22</v>
      </c>
      <c r="E167" s="60" t="s">
        <v>43</v>
      </c>
      <c r="F167" s="42">
        <v>200</v>
      </c>
      <c r="G167" s="42">
        <v>2.2000000000000002</v>
      </c>
      <c r="H167" s="42">
        <v>2.2000000000000002</v>
      </c>
      <c r="I167" s="42">
        <v>22.4</v>
      </c>
      <c r="J167" s="42">
        <v>118</v>
      </c>
      <c r="K167" s="43">
        <v>365</v>
      </c>
      <c r="L167" s="42"/>
    </row>
    <row r="168" spans="1:12" ht="15" x14ac:dyDescent="0.25">
      <c r="A168" s="14"/>
      <c r="B168" s="15"/>
      <c r="C168" s="11"/>
      <c r="D168" s="7" t="s">
        <v>23</v>
      </c>
      <c r="E168" s="60" t="s">
        <v>46</v>
      </c>
      <c r="F168" s="42">
        <v>30</v>
      </c>
      <c r="G168" s="42">
        <v>2.31</v>
      </c>
      <c r="H168" s="42">
        <v>0.93</v>
      </c>
      <c r="I168" s="42">
        <v>13.86</v>
      </c>
      <c r="J168" s="42">
        <v>66.989999999999995</v>
      </c>
      <c r="K168" s="43">
        <v>1</v>
      </c>
      <c r="L168" s="42"/>
    </row>
    <row r="169" spans="1:12" ht="15" x14ac:dyDescent="0.25">
      <c r="A169" s="14"/>
      <c r="B169" s="15"/>
      <c r="C169" s="11"/>
      <c r="D169" s="7" t="s">
        <v>24</v>
      </c>
      <c r="E169" s="60" t="s">
        <v>47</v>
      </c>
      <c r="F169" s="42">
        <v>100</v>
      </c>
      <c r="G169" s="42">
        <v>0.4</v>
      </c>
      <c r="H169" s="42">
        <v>0.4</v>
      </c>
      <c r="I169" s="42">
        <v>9.8000000000000007</v>
      </c>
      <c r="J169" s="42">
        <v>47</v>
      </c>
      <c r="K169" s="43">
        <v>338</v>
      </c>
      <c r="L169" s="42"/>
    </row>
    <row r="170" spans="1:12" ht="15" x14ac:dyDescent="0.25">
      <c r="A170" s="14"/>
      <c r="B170" s="15"/>
      <c r="C170" s="11"/>
      <c r="D170" s="66" t="s">
        <v>32</v>
      </c>
      <c r="E170" s="60" t="s">
        <v>48</v>
      </c>
      <c r="F170" s="42">
        <v>20</v>
      </c>
      <c r="G170" s="42">
        <v>1.46</v>
      </c>
      <c r="H170" s="42">
        <v>0.26600000000000001</v>
      </c>
      <c r="I170" s="42">
        <v>8.66</v>
      </c>
      <c r="J170" s="42">
        <v>42.66</v>
      </c>
      <c r="K170" s="43">
        <v>1</v>
      </c>
      <c r="L170" s="42"/>
    </row>
    <row r="171" spans="1:12" ht="15" x14ac:dyDescent="0.25">
      <c r="A171" s="14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16"/>
      <c r="B172" s="17"/>
      <c r="C172" s="8"/>
      <c r="D172" s="18" t="s">
        <v>33</v>
      </c>
      <c r="E172" s="9"/>
      <c r="F172" s="19">
        <f>SUM(F165:F171)</f>
        <v>510</v>
      </c>
      <c r="G172" s="19">
        <f t="shared" ref="G172:J172" si="58">SUM(G165:G171)</f>
        <v>20.552</v>
      </c>
      <c r="H172" s="19">
        <f t="shared" si="58"/>
        <v>19.434999999999995</v>
      </c>
      <c r="I172" s="19">
        <f t="shared" si="58"/>
        <v>83.85</v>
      </c>
      <c r="J172" s="19">
        <f t="shared" si="58"/>
        <v>636.05700000000002</v>
      </c>
      <c r="K172" s="25"/>
      <c r="L172" s="19">
        <f t="shared" ref="L172" si="59">SUM(L165:L171)</f>
        <v>0</v>
      </c>
    </row>
    <row r="173" spans="1:12" ht="15" x14ac:dyDescent="0.25">
      <c r="A173" s="13">
        <f>A165</f>
        <v>2</v>
      </c>
      <c r="B173" s="13">
        <f>B165</f>
        <v>2</v>
      </c>
      <c r="C173" s="10" t="s">
        <v>25</v>
      </c>
      <c r="D173" s="7" t="s">
        <v>26</v>
      </c>
      <c r="E173" s="60" t="s">
        <v>50</v>
      </c>
      <c r="F173" s="42">
        <v>50</v>
      </c>
      <c r="G173" s="42">
        <v>0.97699999999999998</v>
      </c>
      <c r="H173" s="42">
        <v>0.25</v>
      </c>
      <c r="I173" s="42">
        <v>6.8570000000000002</v>
      </c>
      <c r="J173" s="42">
        <v>32.799999999999997</v>
      </c>
      <c r="K173" s="43">
        <v>52</v>
      </c>
      <c r="L173" s="42"/>
    </row>
    <row r="174" spans="1:12" ht="15" x14ac:dyDescent="0.25">
      <c r="A174" s="14"/>
      <c r="B174" s="15"/>
      <c r="C174" s="11"/>
      <c r="D174" s="7" t="s">
        <v>27</v>
      </c>
      <c r="E174" s="60" t="s">
        <v>67</v>
      </c>
      <c r="F174" s="42">
        <v>250</v>
      </c>
      <c r="G174" s="42">
        <v>1.7250000000000001</v>
      </c>
      <c r="H174" s="42">
        <v>4.2910000000000004</v>
      </c>
      <c r="I174" s="42">
        <v>9.9209999999999994</v>
      </c>
      <c r="J174" s="42">
        <v>93.674000000000007</v>
      </c>
      <c r="K174" s="43">
        <v>88</v>
      </c>
      <c r="L174" s="42"/>
    </row>
    <row r="175" spans="1:12" ht="15" x14ac:dyDescent="0.25">
      <c r="A175" s="14"/>
      <c r="B175" s="15"/>
      <c r="C175" s="11"/>
      <c r="D175" s="7" t="s">
        <v>28</v>
      </c>
      <c r="E175" s="60" t="s">
        <v>106</v>
      </c>
      <c r="F175" s="42">
        <v>100</v>
      </c>
      <c r="G175" s="42">
        <v>13.199</v>
      </c>
      <c r="H175" s="42">
        <v>14.724</v>
      </c>
      <c r="I175" s="42">
        <v>2.927</v>
      </c>
      <c r="J175" s="42">
        <v>231.14599999999999</v>
      </c>
      <c r="K175" s="43">
        <v>246</v>
      </c>
      <c r="L175" s="42"/>
    </row>
    <row r="176" spans="1:12" ht="15" x14ac:dyDescent="0.25">
      <c r="A176" s="14"/>
      <c r="B176" s="15"/>
      <c r="C176" s="11"/>
      <c r="D176" s="7" t="s">
        <v>29</v>
      </c>
      <c r="E176" s="60" t="s">
        <v>69</v>
      </c>
      <c r="F176" s="42">
        <v>150</v>
      </c>
      <c r="G176" s="42">
        <v>5.4820000000000002</v>
      </c>
      <c r="H176" s="42">
        <v>4.2270000000000003</v>
      </c>
      <c r="I176" s="42">
        <v>36.25</v>
      </c>
      <c r="J176" s="42">
        <v>210.8</v>
      </c>
      <c r="K176" s="43">
        <v>202</v>
      </c>
      <c r="L176" s="42"/>
    </row>
    <row r="177" spans="1:12" ht="15" x14ac:dyDescent="0.25">
      <c r="A177" s="14"/>
      <c r="B177" s="15"/>
      <c r="C177" s="11"/>
      <c r="D177" s="7" t="s">
        <v>30</v>
      </c>
      <c r="E177" s="60" t="s">
        <v>84</v>
      </c>
      <c r="F177" s="42">
        <v>200</v>
      </c>
      <c r="G177" s="42">
        <v>0.68</v>
      </c>
      <c r="H177" s="42">
        <v>0</v>
      </c>
      <c r="I177" s="42">
        <v>31.16</v>
      </c>
      <c r="J177" s="42">
        <v>125.7</v>
      </c>
      <c r="K177" s="43">
        <v>349</v>
      </c>
      <c r="L177" s="42"/>
    </row>
    <row r="178" spans="1:12" ht="15" x14ac:dyDescent="0.25">
      <c r="A178" s="14"/>
      <c r="B178" s="15"/>
      <c r="C178" s="11"/>
      <c r="D178" s="7" t="s">
        <v>31</v>
      </c>
      <c r="E178" s="60" t="s">
        <v>46</v>
      </c>
      <c r="F178" s="42">
        <v>15</v>
      </c>
      <c r="G178" s="42">
        <v>1.155</v>
      </c>
      <c r="H178" s="42">
        <v>0.46500000000000002</v>
      </c>
      <c r="I178" s="42">
        <v>6.93</v>
      </c>
      <c r="J178" s="42">
        <v>33.494999999999997</v>
      </c>
      <c r="K178" s="43">
        <v>1</v>
      </c>
      <c r="L178" s="42"/>
    </row>
    <row r="179" spans="1:12" ht="15" x14ac:dyDescent="0.25">
      <c r="A179" s="14"/>
      <c r="B179" s="15"/>
      <c r="C179" s="11"/>
      <c r="D179" s="7" t="s">
        <v>32</v>
      </c>
      <c r="E179" s="60" t="s">
        <v>48</v>
      </c>
      <c r="F179" s="42">
        <v>15</v>
      </c>
      <c r="G179" s="42">
        <v>1.595</v>
      </c>
      <c r="H179" s="42">
        <v>0.2</v>
      </c>
      <c r="I179" s="42">
        <v>6.5</v>
      </c>
      <c r="J179" s="42">
        <v>32</v>
      </c>
      <c r="K179" s="43">
        <v>1</v>
      </c>
      <c r="L179" s="42"/>
    </row>
    <row r="180" spans="1:12" ht="15" x14ac:dyDescent="0.25">
      <c r="A180" s="14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14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14"/>
      <c r="B182" s="15"/>
      <c r="C182" s="8"/>
      <c r="D182" s="18" t="s">
        <v>33</v>
      </c>
      <c r="E182" s="9"/>
      <c r="F182" s="19">
        <f>SUM(F173:F181)</f>
        <v>780</v>
      </c>
      <c r="G182" s="19">
        <f t="shared" ref="G182:J182" si="60">SUM(G173:G181)</f>
        <v>24.812999999999999</v>
      </c>
      <c r="H182" s="19">
        <f t="shared" si="60"/>
        <v>24.157</v>
      </c>
      <c r="I182" s="19">
        <f t="shared" si="60"/>
        <v>100.54499999999999</v>
      </c>
      <c r="J182" s="19">
        <f t="shared" si="60"/>
        <v>759.61500000000012</v>
      </c>
      <c r="K182" s="25"/>
      <c r="L182" s="19">
        <f t="shared" ref="L182" si="61">SUM(L173:L181)</f>
        <v>0</v>
      </c>
    </row>
    <row r="183" spans="1:12" ht="15" x14ac:dyDescent="0.25">
      <c r="A183" s="13">
        <v>2</v>
      </c>
      <c r="B183" s="63">
        <v>2</v>
      </c>
      <c r="C183" s="68" t="s">
        <v>93</v>
      </c>
      <c r="D183" s="65" t="s">
        <v>26</v>
      </c>
      <c r="E183" s="56" t="s">
        <v>77</v>
      </c>
      <c r="F183" s="52">
        <v>10</v>
      </c>
      <c r="G183" s="52">
        <v>0.5</v>
      </c>
      <c r="H183" s="52">
        <v>0.03</v>
      </c>
      <c r="I183" s="52">
        <v>1.1000000000000001</v>
      </c>
      <c r="J183" s="52">
        <v>7.5</v>
      </c>
      <c r="K183" s="53">
        <v>51</v>
      </c>
      <c r="L183" s="52"/>
    </row>
    <row r="184" spans="1:12" ht="15" x14ac:dyDescent="0.25">
      <c r="A184" s="14"/>
      <c r="B184" s="15"/>
      <c r="C184" s="11"/>
      <c r="D184" s="65" t="s">
        <v>21</v>
      </c>
      <c r="E184" s="56" t="s">
        <v>85</v>
      </c>
      <c r="F184" s="52">
        <v>150</v>
      </c>
      <c r="G184" s="52">
        <v>15.39</v>
      </c>
      <c r="H184" s="52">
        <v>18.53</v>
      </c>
      <c r="I184" s="52">
        <v>13.84</v>
      </c>
      <c r="J184" s="52">
        <v>359.46699999999998</v>
      </c>
      <c r="K184" s="53">
        <v>210</v>
      </c>
      <c r="L184" s="52"/>
    </row>
    <row r="185" spans="1:12" ht="15" x14ac:dyDescent="0.25">
      <c r="A185" s="14"/>
      <c r="B185" s="15"/>
      <c r="C185" s="11"/>
      <c r="D185" s="65" t="s">
        <v>30</v>
      </c>
      <c r="E185" s="56" t="s">
        <v>86</v>
      </c>
      <c r="F185" s="52">
        <v>200</v>
      </c>
      <c r="G185" s="52">
        <v>0.16300000000000001</v>
      </c>
      <c r="H185" s="52">
        <v>3.2000000000000001E-2</v>
      </c>
      <c r="I185" s="52">
        <v>15.231</v>
      </c>
      <c r="J185" s="52">
        <v>61.335000000000001</v>
      </c>
      <c r="K185" s="53">
        <v>377</v>
      </c>
      <c r="L185" s="52"/>
    </row>
    <row r="186" spans="1:12" ht="15" x14ac:dyDescent="0.25">
      <c r="A186" s="14"/>
      <c r="B186" s="15"/>
      <c r="C186" s="11"/>
      <c r="D186" s="65" t="s">
        <v>24</v>
      </c>
      <c r="E186" s="51"/>
      <c r="F186" s="52">
        <v>100</v>
      </c>
      <c r="G186" s="52">
        <v>0.8</v>
      </c>
      <c r="H186" s="52">
        <v>0.2</v>
      </c>
      <c r="I186" s="52">
        <v>8</v>
      </c>
      <c r="J186" s="52">
        <v>38</v>
      </c>
      <c r="K186" s="53">
        <v>338</v>
      </c>
      <c r="L186" s="52"/>
    </row>
    <row r="187" spans="1:12" ht="15" x14ac:dyDescent="0.25">
      <c r="A187" s="14"/>
      <c r="B187" s="15"/>
      <c r="C187" s="11"/>
      <c r="D187" s="65" t="s">
        <v>31</v>
      </c>
      <c r="E187" s="56" t="s">
        <v>46</v>
      </c>
      <c r="F187" s="52">
        <v>30</v>
      </c>
      <c r="G187" s="52">
        <v>1.155</v>
      </c>
      <c r="H187" s="52">
        <v>0.46500000000000002</v>
      </c>
      <c r="I187" s="52">
        <v>6.93</v>
      </c>
      <c r="J187" s="52">
        <v>33.494999999999997</v>
      </c>
      <c r="K187" s="53">
        <v>1</v>
      </c>
      <c r="L187" s="52"/>
    </row>
    <row r="188" spans="1:12" ht="15" x14ac:dyDescent="0.25">
      <c r="A188" s="14"/>
      <c r="B188" s="15"/>
      <c r="C188" s="11"/>
      <c r="D188" s="65" t="s">
        <v>32</v>
      </c>
      <c r="E188" s="56" t="s">
        <v>48</v>
      </c>
      <c r="F188" s="52">
        <v>15</v>
      </c>
      <c r="G188" s="52">
        <v>1.595</v>
      </c>
      <c r="H188" s="52">
        <v>0.2</v>
      </c>
      <c r="I188" s="52">
        <v>6.5</v>
      </c>
      <c r="J188" s="52">
        <v>32</v>
      </c>
      <c r="K188" s="53">
        <v>1</v>
      </c>
      <c r="L188" s="52"/>
    </row>
    <row r="189" spans="1:12" ht="15" x14ac:dyDescent="0.25">
      <c r="A189" s="14"/>
      <c r="B189" s="15"/>
      <c r="C189" s="11"/>
      <c r="D189" s="50"/>
      <c r="E189" s="51"/>
      <c r="F189" s="52"/>
      <c r="G189" s="52"/>
      <c r="H189" s="52"/>
      <c r="I189" s="52"/>
      <c r="J189" s="52"/>
      <c r="K189" s="53"/>
      <c r="L189" s="52"/>
    </row>
    <row r="190" spans="1:12" ht="15" x14ac:dyDescent="0.25">
      <c r="A190" s="14"/>
      <c r="B190" s="15"/>
      <c r="C190" s="11"/>
      <c r="D190" s="50"/>
      <c r="E190" s="51"/>
      <c r="F190" s="52"/>
      <c r="G190" s="52"/>
      <c r="H190" s="52"/>
      <c r="I190" s="52"/>
      <c r="J190" s="52"/>
      <c r="K190" s="53"/>
      <c r="L190" s="52"/>
    </row>
    <row r="191" spans="1:12" ht="15" x14ac:dyDescent="0.25">
      <c r="A191" s="16"/>
      <c r="B191" s="15"/>
      <c r="C191" s="8"/>
      <c r="D191" s="54" t="s">
        <v>33</v>
      </c>
      <c r="E191" s="51"/>
      <c r="F191" s="52">
        <f>SUM(F183:F190)</f>
        <v>505</v>
      </c>
      <c r="G191" s="52">
        <f t="shared" ref="G191:J191" si="62">SUM(G183:G190)</f>
        <v>19.603000000000002</v>
      </c>
      <c r="H191" s="52">
        <f t="shared" si="62"/>
        <v>19.457000000000001</v>
      </c>
      <c r="I191" s="52">
        <f t="shared" si="62"/>
        <v>51.600999999999999</v>
      </c>
      <c r="J191" s="52">
        <f t="shared" si="62"/>
        <v>531.79700000000003</v>
      </c>
      <c r="K191" s="53"/>
      <c r="L191" s="52"/>
    </row>
    <row r="192" spans="1:12" ht="15" x14ac:dyDescent="0.2">
      <c r="A192" s="62">
        <f>A165</f>
        <v>2</v>
      </c>
      <c r="B192" s="62">
        <f>B165</f>
        <v>2</v>
      </c>
      <c r="C192" s="82" t="s">
        <v>4</v>
      </c>
      <c r="D192" s="83"/>
      <c r="E192" s="31"/>
      <c r="F192" s="32">
        <f>F172+F182+F191</f>
        <v>1795</v>
      </c>
      <c r="G192" s="32">
        <f t="shared" ref="G192:J192" si="63">G172+G182+G191</f>
        <v>64.967999999999989</v>
      </c>
      <c r="H192" s="32">
        <f t="shared" si="63"/>
        <v>63.048999999999999</v>
      </c>
      <c r="I192" s="32">
        <f t="shared" si="63"/>
        <v>235.99599999999998</v>
      </c>
      <c r="J192" s="32">
        <f t="shared" si="63"/>
        <v>1927.4690000000001</v>
      </c>
      <c r="K192" s="32"/>
      <c r="L192" s="32">
        <f t="shared" ref="L192" si="64">L172+L182</f>
        <v>0</v>
      </c>
    </row>
    <row r="193" spans="1:12" ht="15" x14ac:dyDescent="0.25">
      <c r="A193" s="20">
        <v>2</v>
      </c>
      <c r="B193" s="21">
        <v>3</v>
      </c>
      <c r="C193" s="22" t="s">
        <v>20</v>
      </c>
      <c r="D193" s="5" t="s">
        <v>21</v>
      </c>
      <c r="E193" s="58" t="s">
        <v>96</v>
      </c>
      <c r="F193" s="39">
        <v>200</v>
      </c>
      <c r="G193" s="39">
        <v>8.6289999999999996</v>
      </c>
      <c r="H193" s="39">
        <v>10.451000000000001</v>
      </c>
      <c r="I193" s="39">
        <v>46.734000000000002</v>
      </c>
      <c r="J193" s="39">
        <v>293.37</v>
      </c>
      <c r="K193" s="40">
        <v>173</v>
      </c>
      <c r="L193" s="39"/>
    </row>
    <row r="194" spans="1:12" ht="15" x14ac:dyDescent="0.25">
      <c r="A194" s="23"/>
      <c r="B194" s="15"/>
      <c r="C194" s="11"/>
      <c r="D194" s="6"/>
      <c r="E194" s="60" t="s">
        <v>65</v>
      </c>
      <c r="F194" s="42">
        <v>15</v>
      </c>
      <c r="G194" s="42">
        <v>3.48</v>
      </c>
      <c r="H194" s="42">
        <v>4.4249999999999998</v>
      </c>
      <c r="I194" s="42">
        <v>0</v>
      </c>
      <c r="J194" s="42">
        <v>54</v>
      </c>
      <c r="K194" s="43">
        <v>15</v>
      </c>
      <c r="L194" s="42"/>
    </row>
    <row r="195" spans="1:12" ht="15" x14ac:dyDescent="0.25">
      <c r="A195" s="23"/>
      <c r="B195" s="15"/>
      <c r="C195" s="11"/>
      <c r="D195" s="7" t="s">
        <v>22</v>
      </c>
      <c r="E195" s="60" t="s">
        <v>75</v>
      </c>
      <c r="F195" s="42">
        <v>200</v>
      </c>
      <c r="G195" s="42">
        <v>4.0679999999999996</v>
      </c>
      <c r="H195" s="42">
        <v>4.5999999999999996</v>
      </c>
      <c r="I195" s="42">
        <v>20.846</v>
      </c>
      <c r="J195" s="42">
        <v>141.23500000000001</v>
      </c>
      <c r="K195" s="43">
        <v>382</v>
      </c>
      <c r="L195" s="42"/>
    </row>
    <row r="196" spans="1:12" ht="15.75" customHeight="1" x14ac:dyDescent="0.25">
      <c r="A196" s="23"/>
      <c r="B196" s="15"/>
      <c r="C196" s="11"/>
      <c r="D196" s="7" t="s">
        <v>23</v>
      </c>
      <c r="E196" s="60" t="s">
        <v>46</v>
      </c>
      <c r="F196" s="42">
        <v>15</v>
      </c>
      <c r="G196" s="42">
        <v>1.155</v>
      </c>
      <c r="H196" s="42">
        <v>0.46500000000000002</v>
      </c>
      <c r="I196" s="42">
        <v>6.93</v>
      </c>
      <c r="J196" s="42">
        <v>33.494999999999997</v>
      </c>
      <c r="K196" s="43">
        <v>1</v>
      </c>
      <c r="L196" s="42"/>
    </row>
    <row r="197" spans="1:12" ht="15" x14ac:dyDescent="0.25">
      <c r="A197" s="23"/>
      <c r="B197" s="15"/>
      <c r="C197" s="11"/>
      <c r="D197" s="7" t="s">
        <v>24</v>
      </c>
      <c r="E197" s="60" t="s">
        <v>47</v>
      </c>
      <c r="F197" s="42">
        <v>100</v>
      </c>
      <c r="G197" s="42">
        <v>0.4</v>
      </c>
      <c r="H197" s="42">
        <v>0.4</v>
      </c>
      <c r="I197" s="42">
        <v>9.8000000000000007</v>
      </c>
      <c r="J197" s="42">
        <v>47</v>
      </c>
      <c r="K197" s="43">
        <v>338</v>
      </c>
      <c r="L197" s="42"/>
    </row>
    <row r="198" spans="1:12" ht="15" x14ac:dyDescent="0.25">
      <c r="A198" s="23"/>
      <c r="B198" s="15"/>
      <c r="C198" s="11"/>
      <c r="D198" s="6"/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4"/>
      <c r="B200" s="17"/>
      <c r="C200" s="8"/>
      <c r="D200" s="18" t="s">
        <v>33</v>
      </c>
      <c r="E200" s="9"/>
      <c r="F200" s="19">
        <f>SUM(F193:F199)</f>
        <v>530</v>
      </c>
      <c r="G200" s="19">
        <f t="shared" ref="G200:J200" si="65">SUM(G193:G199)</f>
        <v>17.731999999999999</v>
      </c>
      <c r="H200" s="19">
        <f t="shared" si="65"/>
        <v>20.340999999999998</v>
      </c>
      <c r="I200" s="19">
        <f t="shared" si="65"/>
        <v>84.309999999999988</v>
      </c>
      <c r="J200" s="19">
        <f t="shared" si="65"/>
        <v>569.1</v>
      </c>
      <c r="K200" s="25"/>
      <c r="L200" s="19">
        <f t="shared" ref="L200" si="66">SUM(L193:L199)</f>
        <v>0</v>
      </c>
    </row>
    <row r="201" spans="1:12" ht="15" x14ac:dyDescent="0.25">
      <c r="A201" s="26">
        <f>A193</f>
        <v>2</v>
      </c>
      <c r="B201" s="13">
        <f>B193</f>
        <v>3</v>
      </c>
      <c r="C201" s="10" t="s">
        <v>25</v>
      </c>
      <c r="D201" s="7" t="s">
        <v>26</v>
      </c>
      <c r="E201" s="60" t="s">
        <v>66</v>
      </c>
      <c r="F201" s="42">
        <v>50</v>
      </c>
      <c r="G201" s="42">
        <v>0.55000000000000004</v>
      </c>
      <c r="H201" s="42">
        <v>0.1</v>
      </c>
      <c r="I201" s="42">
        <v>1.98</v>
      </c>
      <c r="J201" s="42">
        <v>11</v>
      </c>
      <c r="K201" s="43">
        <v>71</v>
      </c>
      <c r="L201" s="42"/>
    </row>
    <row r="202" spans="1:12" ht="15" x14ac:dyDescent="0.25">
      <c r="A202" s="23"/>
      <c r="B202" s="15"/>
      <c r="C202" s="11"/>
      <c r="D202" s="7" t="s">
        <v>27</v>
      </c>
      <c r="E202" s="60" t="s">
        <v>51</v>
      </c>
      <c r="F202" s="42">
        <v>200</v>
      </c>
      <c r="G202" s="42">
        <v>4.702</v>
      </c>
      <c r="H202" s="42">
        <v>4.3220000000000001</v>
      </c>
      <c r="I202" s="42">
        <v>17.760999999999999</v>
      </c>
      <c r="J202" s="42">
        <v>128.72200000000001</v>
      </c>
      <c r="K202" s="43">
        <v>102</v>
      </c>
      <c r="L202" s="42"/>
    </row>
    <row r="203" spans="1:12" ht="15" x14ac:dyDescent="0.25">
      <c r="A203" s="23"/>
      <c r="B203" s="15"/>
      <c r="C203" s="11"/>
      <c r="D203" s="7" t="s">
        <v>28</v>
      </c>
      <c r="E203" s="60" t="s">
        <v>107</v>
      </c>
      <c r="F203" s="42">
        <v>90</v>
      </c>
      <c r="G203" s="42">
        <v>15.206</v>
      </c>
      <c r="H203" s="42">
        <v>12.608000000000001</v>
      </c>
      <c r="I203" s="42">
        <v>12.805999999999999</v>
      </c>
      <c r="J203" s="42">
        <v>254.411</v>
      </c>
      <c r="K203" s="43">
        <v>294</v>
      </c>
      <c r="L203" s="42"/>
    </row>
    <row r="204" spans="1:12" ht="15" x14ac:dyDescent="0.25">
      <c r="A204" s="23"/>
      <c r="B204" s="15"/>
      <c r="C204" s="11"/>
      <c r="D204" s="7" t="s">
        <v>29</v>
      </c>
      <c r="E204" s="60" t="s">
        <v>108</v>
      </c>
      <c r="F204" s="42">
        <v>150</v>
      </c>
      <c r="G204" s="42">
        <v>6.6890000000000001</v>
      </c>
      <c r="H204" s="42">
        <v>9.8759999999999994</v>
      </c>
      <c r="I204" s="42">
        <v>32.472999999999999</v>
      </c>
      <c r="J204" s="42">
        <v>233.03100000000001</v>
      </c>
      <c r="K204" s="43">
        <v>171</v>
      </c>
      <c r="L204" s="42"/>
    </row>
    <row r="205" spans="1:12" ht="15" x14ac:dyDescent="0.25">
      <c r="A205" s="23"/>
      <c r="B205" s="15"/>
      <c r="C205" s="11"/>
      <c r="D205" s="7" t="s">
        <v>30</v>
      </c>
      <c r="E205" s="60" t="s">
        <v>109</v>
      </c>
      <c r="F205" s="42">
        <v>200</v>
      </c>
      <c r="G205" s="42">
        <v>0.2</v>
      </c>
      <c r="H205" s="42">
        <v>0.08</v>
      </c>
      <c r="I205" s="42">
        <v>27.911999999999999</v>
      </c>
      <c r="J205" s="42">
        <v>109.84</v>
      </c>
      <c r="K205" s="43">
        <v>350</v>
      </c>
      <c r="L205" s="42"/>
    </row>
    <row r="206" spans="1:12" ht="15" x14ac:dyDescent="0.25">
      <c r="A206" s="23"/>
      <c r="B206" s="15"/>
      <c r="C206" s="11"/>
      <c r="D206" s="7" t="s">
        <v>31</v>
      </c>
      <c r="E206" s="60" t="s">
        <v>46</v>
      </c>
      <c r="F206" s="42">
        <v>15</v>
      </c>
      <c r="G206" s="42">
        <v>1.155</v>
      </c>
      <c r="H206" s="42">
        <v>0.46500000000000002</v>
      </c>
      <c r="I206" s="42">
        <v>6.93</v>
      </c>
      <c r="J206" s="42">
        <v>33.495010000000001</v>
      </c>
      <c r="K206" s="43">
        <v>1</v>
      </c>
      <c r="L206" s="42"/>
    </row>
    <row r="207" spans="1:12" ht="15" x14ac:dyDescent="0.25">
      <c r="A207" s="23"/>
      <c r="B207" s="15"/>
      <c r="C207" s="11"/>
      <c r="D207" s="7" t="s">
        <v>32</v>
      </c>
      <c r="E207" s="60" t="s">
        <v>48</v>
      </c>
      <c r="F207" s="42">
        <v>15</v>
      </c>
      <c r="G207" s="42">
        <v>1.595</v>
      </c>
      <c r="H207" s="42">
        <v>0.2</v>
      </c>
      <c r="I207" s="42">
        <v>6.5</v>
      </c>
      <c r="J207" s="42">
        <v>32</v>
      </c>
      <c r="K207" s="43">
        <v>1</v>
      </c>
      <c r="L207" s="42"/>
    </row>
    <row r="208" spans="1:12" ht="15" x14ac:dyDescent="0.25">
      <c r="A208" s="23"/>
      <c r="B208" s="15"/>
      <c r="C208" s="11"/>
      <c r="D208" s="6"/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3"/>
      <c r="B209" s="15"/>
      <c r="C209" s="11"/>
      <c r="D209" s="6"/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4"/>
      <c r="B210" s="17"/>
      <c r="C210" s="8"/>
      <c r="D210" s="18" t="s">
        <v>33</v>
      </c>
      <c r="E210" s="9"/>
      <c r="F210" s="19">
        <f>SUM(F201:F209)</f>
        <v>720</v>
      </c>
      <c r="G210" s="19">
        <f t="shared" ref="G210:J210" si="67">SUM(G201:G209)</f>
        <v>30.096999999999998</v>
      </c>
      <c r="H210" s="19">
        <f t="shared" si="67"/>
        <v>27.650999999999996</v>
      </c>
      <c r="I210" s="19">
        <f t="shared" si="67"/>
        <v>106.36199999999999</v>
      </c>
      <c r="J210" s="19">
        <f t="shared" si="67"/>
        <v>802.49901</v>
      </c>
      <c r="K210" s="25"/>
      <c r="L210" s="19">
        <f t="shared" ref="L210" si="68">SUM(L201:L209)</f>
        <v>0</v>
      </c>
    </row>
    <row r="211" spans="1:12" ht="15" x14ac:dyDescent="0.25">
      <c r="A211" s="23">
        <v>2</v>
      </c>
      <c r="B211" s="15">
        <v>3</v>
      </c>
      <c r="C211" s="68" t="s">
        <v>93</v>
      </c>
      <c r="D211" s="65" t="s">
        <v>26</v>
      </c>
      <c r="E211" s="56" t="s">
        <v>77</v>
      </c>
      <c r="F211" s="52">
        <v>20</v>
      </c>
      <c r="G211" s="52">
        <v>1</v>
      </c>
      <c r="H211" s="52">
        <v>0.06</v>
      </c>
      <c r="I211" s="52">
        <v>2.2000000000000002</v>
      </c>
      <c r="J211" s="52">
        <v>15</v>
      </c>
      <c r="K211" s="53">
        <v>51</v>
      </c>
      <c r="L211" s="52"/>
    </row>
    <row r="212" spans="1:12" ht="15" x14ac:dyDescent="0.25">
      <c r="A212" s="23"/>
      <c r="B212" s="15"/>
      <c r="C212" s="11"/>
      <c r="D212" s="65" t="s">
        <v>21</v>
      </c>
      <c r="E212" s="56" t="s">
        <v>76</v>
      </c>
      <c r="F212" s="52">
        <v>150</v>
      </c>
      <c r="G212" s="52">
        <v>7.37</v>
      </c>
      <c r="H212" s="52">
        <v>14.21</v>
      </c>
      <c r="I212" s="52">
        <v>1.22</v>
      </c>
      <c r="J212" s="52">
        <v>339.01</v>
      </c>
      <c r="K212" s="53">
        <v>212</v>
      </c>
      <c r="L212" s="52"/>
    </row>
    <row r="213" spans="1:12" ht="15" x14ac:dyDescent="0.25">
      <c r="A213" s="23"/>
      <c r="B213" s="15"/>
      <c r="C213" s="11"/>
      <c r="D213" s="65" t="s">
        <v>30</v>
      </c>
      <c r="E213" s="56" t="s">
        <v>75</v>
      </c>
      <c r="F213" s="52">
        <v>200</v>
      </c>
      <c r="G213" s="52">
        <v>4.0679999999999996</v>
      </c>
      <c r="H213" s="52">
        <v>3.544</v>
      </c>
      <c r="I213" s="52">
        <v>17.579999999999998</v>
      </c>
      <c r="J213" s="52">
        <v>141.23500000000001</v>
      </c>
      <c r="K213" s="53">
        <v>382</v>
      </c>
      <c r="L213" s="52"/>
    </row>
    <row r="214" spans="1:12" ht="15" x14ac:dyDescent="0.25">
      <c r="A214" s="23"/>
      <c r="B214" s="15"/>
      <c r="C214" s="11"/>
      <c r="D214" s="65" t="s">
        <v>24</v>
      </c>
      <c r="E214" s="51"/>
      <c r="F214" s="52">
        <v>100</v>
      </c>
      <c r="G214" s="52">
        <v>0.8</v>
      </c>
      <c r="H214" s="52">
        <v>0.2</v>
      </c>
      <c r="I214" s="52">
        <v>8</v>
      </c>
      <c r="J214" s="52">
        <v>38</v>
      </c>
      <c r="K214" s="53">
        <v>338</v>
      </c>
      <c r="L214" s="52"/>
    </row>
    <row r="215" spans="1:12" ht="15" x14ac:dyDescent="0.25">
      <c r="A215" s="23"/>
      <c r="B215" s="15"/>
      <c r="C215" s="11"/>
      <c r="D215" s="65" t="s">
        <v>31</v>
      </c>
      <c r="E215" s="56" t="s">
        <v>46</v>
      </c>
      <c r="F215" s="52">
        <v>15</v>
      </c>
      <c r="G215" s="52">
        <v>1.155</v>
      </c>
      <c r="H215" s="52">
        <v>0.46500000000000002</v>
      </c>
      <c r="I215" s="52">
        <v>6.93</v>
      </c>
      <c r="J215" s="52">
        <v>33.494999999999997</v>
      </c>
      <c r="K215" s="53">
        <v>1</v>
      </c>
      <c r="L215" s="52"/>
    </row>
    <row r="216" spans="1:12" ht="15" x14ac:dyDescent="0.25">
      <c r="A216" s="23"/>
      <c r="B216" s="15"/>
      <c r="C216" s="11"/>
      <c r="D216" s="65" t="s">
        <v>32</v>
      </c>
      <c r="E216" s="56" t="s">
        <v>48</v>
      </c>
      <c r="F216" s="52">
        <v>15</v>
      </c>
      <c r="G216" s="52">
        <v>1.095</v>
      </c>
      <c r="H216" s="52">
        <v>0.2</v>
      </c>
      <c r="I216" s="52">
        <v>6.5</v>
      </c>
      <c r="J216" s="52">
        <v>32</v>
      </c>
      <c r="K216" s="53">
        <v>1</v>
      </c>
      <c r="L216" s="52"/>
    </row>
    <row r="217" spans="1:12" ht="15" x14ac:dyDescent="0.25">
      <c r="A217" s="23"/>
      <c r="B217" s="15"/>
      <c r="C217" s="11"/>
      <c r="D217" s="50"/>
      <c r="E217" s="51"/>
      <c r="F217" s="52"/>
      <c r="G217" s="52"/>
      <c r="H217" s="52"/>
      <c r="I217" s="52"/>
      <c r="J217" s="52"/>
      <c r="K217" s="53"/>
      <c r="L217" s="52"/>
    </row>
    <row r="218" spans="1:12" ht="15" x14ac:dyDescent="0.25">
      <c r="A218" s="23"/>
      <c r="B218" s="15"/>
      <c r="C218" s="11"/>
      <c r="D218" s="50"/>
      <c r="E218" s="51"/>
      <c r="F218" s="52"/>
      <c r="G218" s="52"/>
      <c r="H218" s="52"/>
      <c r="I218" s="52"/>
      <c r="J218" s="52"/>
      <c r="K218" s="53"/>
      <c r="L218" s="52"/>
    </row>
    <row r="219" spans="1:12" ht="15" x14ac:dyDescent="0.25">
      <c r="A219" s="23"/>
      <c r="B219" s="15"/>
      <c r="C219" s="8"/>
      <c r="D219" s="54" t="s">
        <v>33</v>
      </c>
      <c r="E219" s="51"/>
      <c r="F219" s="52">
        <f>SUM(F211:F218)</f>
        <v>500</v>
      </c>
      <c r="G219" s="52">
        <f t="shared" ref="G219:J219" si="69">SUM(G211:G218)</f>
        <v>15.488000000000001</v>
      </c>
      <c r="H219" s="52">
        <f t="shared" si="69"/>
        <v>18.678999999999998</v>
      </c>
      <c r="I219" s="52">
        <f t="shared" si="69"/>
        <v>42.43</v>
      </c>
      <c r="J219" s="52">
        <f t="shared" si="69"/>
        <v>598.74</v>
      </c>
      <c r="K219" s="53"/>
      <c r="L219" s="52"/>
    </row>
    <row r="220" spans="1:12" ht="15" x14ac:dyDescent="0.2">
      <c r="A220" s="29">
        <f>A193</f>
        <v>2</v>
      </c>
      <c r="B220" s="30">
        <f>B193</f>
        <v>3</v>
      </c>
      <c r="C220" s="82" t="s">
        <v>4</v>
      </c>
      <c r="D220" s="83"/>
      <c r="E220" s="31"/>
      <c r="F220" s="32">
        <f>F200+F210+F219</f>
        <v>1750</v>
      </c>
      <c r="G220" s="32">
        <f t="shared" ref="G220:J220" si="70">G200+G210+G219</f>
        <v>63.316999999999993</v>
      </c>
      <c r="H220" s="32">
        <f t="shared" si="70"/>
        <v>66.670999999999992</v>
      </c>
      <c r="I220" s="32">
        <f t="shared" si="70"/>
        <v>233.10199999999998</v>
      </c>
      <c r="J220" s="32">
        <f t="shared" si="70"/>
        <v>1970.3390099999999</v>
      </c>
      <c r="K220" s="32"/>
      <c r="L220" s="32">
        <f t="shared" ref="L220" si="71">L200+L210</f>
        <v>0</v>
      </c>
    </row>
    <row r="221" spans="1:12" ht="15" x14ac:dyDescent="0.25">
      <c r="A221" s="20">
        <v>2</v>
      </c>
      <c r="B221" s="21">
        <v>4</v>
      </c>
      <c r="C221" s="22" t="s">
        <v>20</v>
      </c>
      <c r="D221" s="5" t="s">
        <v>21</v>
      </c>
      <c r="E221" s="58" t="s">
        <v>110</v>
      </c>
      <c r="F221" s="39">
        <v>200</v>
      </c>
      <c r="G221" s="39">
        <v>9.1760000000000002</v>
      </c>
      <c r="H221" s="39">
        <v>12.744</v>
      </c>
      <c r="I221" s="39">
        <v>37.725999999999999</v>
      </c>
      <c r="J221" s="39">
        <v>343.93</v>
      </c>
      <c r="K221" s="40">
        <v>173</v>
      </c>
      <c r="L221" s="39"/>
    </row>
    <row r="222" spans="1:12" ht="15" x14ac:dyDescent="0.25">
      <c r="A222" s="23"/>
      <c r="B222" s="15"/>
      <c r="C222" s="11"/>
      <c r="D222" s="6"/>
      <c r="E222" s="60" t="s">
        <v>111</v>
      </c>
      <c r="F222" s="42">
        <v>40</v>
      </c>
      <c r="G222" s="42">
        <v>5.08</v>
      </c>
      <c r="H222" s="42">
        <v>4.5999999999999996</v>
      </c>
      <c r="I222" s="42">
        <v>0.28000000000000003</v>
      </c>
      <c r="J222" s="42">
        <v>62.4</v>
      </c>
      <c r="K222" s="43">
        <v>209</v>
      </c>
      <c r="L222" s="42"/>
    </row>
    <row r="223" spans="1:12" ht="15" x14ac:dyDescent="0.25">
      <c r="A223" s="23"/>
      <c r="B223" s="15"/>
      <c r="C223" s="11"/>
      <c r="D223" s="7" t="s">
        <v>22</v>
      </c>
      <c r="E223" s="60" t="s">
        <v>62</v>
      </c>
      <c r="F223" s="42">
        <v>200</v>
      </c>
      <c r="G223" s="42">
        <v>0.2</v>
      </c>
      <c r="H223" s="42">
        <v>0.05</v>
      </c>
      <c r="I223" s="42">
        <v>15.03</v>
      </c>
      <c r="J223" s="42">
        <v>59.774999999999999</v>
      </c>
      <c r="K223" s="43">
        <v>375</v>
      </c>
      <c r="L223" s="42"/>
    </row>
    <row r="224" spans="1:12" ht="15" x14ac:dyDescent="0.25">
      <c r="A224" s="23"/>
      <c r="B224" s="15"/>
      <c r="C224" s="11"/>
      <c r="D224" s="7" t="s">
        <v>23</v>
      </c>
      <c r="E224" s="60" t="s">
        <v>46</v>
      </c>
      <c r="F224" s="42">
        <v>15</v>
      </c>
      <c r="G224" s="42">
        <v>1.155</v>
      </c>
      <c r="H224" s="42">
        <v>0.46500000000000002</v>
      </c>
      <c r="I224" s="42">
        <v>6.93</v>
      </c>
      <c r="J224" s="42">
        <v>33.494999999999997</v>
      </c>
      <c r="K224" s="43">
        <v>1</v>
      </c>
      <c r="L224" s="42"/>
    </row>
    <row r="225" spans="1:12" ht="15" x14ac:dyDescent="0.25">
      <c r="A225" s="23"/>
      <c r="B225" s="15"/>
      <c r="C225" s="11"/>
      <c r="D225" s="7" t="s">
        <v>24</v>
      </c>
      <c r="E225" s="41"/>
      <c r="F225" s="42">
        <v>100</v>
      </c>
      <c r="G225" s="42">
        <v>1.5</v>
      </c>
      <c r="H225" s="42">
        <v>0.5</v>
      </c>
      <c r="I225" s="42">
        <v>21</v>
      </c>
      <c r="J225" s="42">
        <v>96</v>
      </c>
      <c r="K225" s="43">
        <v>338</v>
      </c>
      <c r="L225" s="42"/>
    </row>
    <row r="226" spans="1:12" ht="15" x14ac:dyDescent="0.25">
      <c r="A226" s="23"/>
      <c r="B226" s="15"/>
      <c r="C226" s="11"/>
      <c r="D226" s="6"/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23"/>
      <c r="B227" s="15"/>
      <c r="C227" s="11"/>
      <c r="D227" s="6"/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24"/>
      <c r="B228" s="17"/>
      <c r="C228" s="8"/>
      <c r="D228" s="18" t="s">
        <v>33</v>
      </c>
      <c r="E228" s="9"/>
      <c r="F228" s="19">
        <f>SUM(F221:F227)</f>
        <v>555</v>
      </c>
      <c r="G228" s="19">
        <f t="shared" ref="G228:J228" si="72">SUM(G221:G227)</f>
        <v>17.110999999999997</v>
      </c>
      <c r="H228" s="19">
        <f t="shared" si="72"/>
        <v>18.359000000000002</v>
      </c>
      <c r="I228" s="19">
        <f t="shared" si="72"/>
        <v>80.966000000000008</v>
      </c>
      <c r="J228" s="19">
        <f t="shared" si="72"/>
        <v>595.59999999999991</v>
      </c>
      <c r="K228" s="25"/>
      <c r="L228" s="19">
        <f t="shared" ref="L228" si="73">SUM(L221:L227)</f>
        <v>0</v>
      </c>
    </row>
    <row r="229" spans="1:12" ht="15" x14ac:dyDescent="0.25">
      <c r="A229" s="26">
        <f>A221</f>
        <v>2</v>
      </c>
      <c r="B229" s="13">
        <f>B221</f>
        <v>4</v>
      </c>
      <c r="C229" s="10" t="s">
        <v>25</v>
      </c>
      <c r="D229" s="7" t="s">
        <v>26</v>
      </c>
      <c r="E229" s="60" t="s">
        <v>89</v>
      </c>
      <c r="F229" s="42">
        <v>60</v>
      </c>
      <c r="G229" s="42">
        <v>1.2</v>
      </c>
      <c r="H229" s="42">
        <v>5.4</v>
      </c>
      <c r="I229" s="42">
        <v>5.4</v>
      </c>
      <c r="J229" s="42">
        <v>81.599999999999994</v>
      </c>
      <c r="K229" s="43">
        <v>74</v>
      </c>
      <c r="L229" s="42"/>
    </row>
    <row r="230" spans="1:12" ht="15" x14ac:dyDescent="0.25">
      <c r="A230" s="23"/>
      <c r="B230" s="15"/>
      <c r="C230" s="11"/>
      <c r="D230" s="7" t="s">
        <v>27</v>
      </c>
      <c r="E230" s="60" t="s">
        <v>112</v>
      </c>
      <c r="F230" s="42">
        <v>200</v>
      </c>
      <c r="G230" s="42">
        <v>1.752</v>
      </c>
      <c r="H230" s="42">
        <v>3.4929999999999999</v>
      </c>
      <c r="I230" s="42">
        <v>14.42</v>
      </c>
      <c r="J230" s="42">
        <v>101.626</v>
      </c>
      <c r="K230" s="43">
        <v>96</v>
      </c>
      <c r="L230" s="42"/>
    </row>
    <row r="231" spans="1:12" ht="15" x14ac:dyDescent="0.25">
      <c r="A231" s="23"/>
      <c r="B231" s="15"/>
      <c r="C231" s="11"/>
      <c r="D231" s="7" t="s">
        <v>28</v>
      </c>
      <c r="E231" s="60" t="s">
        <v>113</v>
      </c>
      <c r="F231" s="67" t="s">
        <v>114</v>
      </c>
      <c r="G231" s="42">
        <v>16.2</v>
      </c>
      <c r="H231" s="42">
        <v>17.09</v>
      </c>
      <c r="I231" s="42">
        <v>16.579999999999998</v>
      </c>
      <c r="J231" s="42">
        <v>385.55</v>
      </c>
      <c r="K231" s="43">
        <v>259</v>
      </c>
      <c r="L231" s="42"/>
    </row>
    <row r="232" spans="1:12" ht="15" x14ac:dyDescent="0.25">
      <c r="A232" s="23"/>
      <c r="B232" s="15"/>
      <c r="C232" s="11"/>
      <c r="D232" s="7" t="s">
        <v>29</v>
      </c>
      <c r="E232" s="60" t="s">
        <v>115</v>
      </c>
      <c r="F232" s="42">
        <v>150</v>
      </c>
      <c r="G232" s="42">
        <v>3.125</v>
      </c>
      <c r="H232" s="42">
        <v>4.07</v>
      </c>
      <c r="I232" s="42">
        <v>23.161999999999999</v>
      </c>
      <c r="J232" s="42">
        <v>152.32</v>
      </c>
      <c r="K232" s="43"/>
      <c r="L232" s="42"/>
    </row>
    <row r="233" spans="1:12" ht="15" x14ac:dyDescent="0.25">
      <c r="A233" s="23"/>
      <c r="B233" s="15"/>
      <c r="C233" s="11"/>
      <c r="D233" s="7" t="s">
        <v>30</v>
      </c>
      <c r="E233" s="60" t="s">
        <v>116</v>
      </c>
      <c r="F233" s="42">
        <v>200</v>
      </c>
      <c r="G233" s="42">
        <v>0.16</v>
      </c>
      <c r="H233" s="42">
        <v>0.16</v>
      </c>
      <c r="I233" s="42">
        <v>27.88</v>
      </c>
      <c r="J233" s="42">
        <v>114.6</v>
      </c>
      <c r="K233" s="43">
        <v>342</v>
      </c>
      <c r="L233" s="42"/>
    </row>
    <row r="234" spans="1:12" ht="15" x14ac:dyDescent="0.25">
      <c r="A234" s="23"/>
      <c r="B234" s="15"/>
      <c r="C234" s="11"/>
      <c r="D234" s="7" t="s">
        <v>31</v>
      </c>
      <c r="E234" s="60" t="s">
        <v>46</v>
      </c>
      <c r="F234" s="42">
        <v>15</v>
      </c>
      <c r="G234" s="42">
        <v>1.155</v>
      </c>
      <c r="H234" s="42">
        <v>0.46500000000000002</v>
      </c>
      <c r="I234" s="42">
        <v>6.93</v>
      </c>
      <c r="J234" s="42">
        <v>33.494999999999997</v>
      </c>
      <c r="K234" s="43">
        <v>1</v>
      </c>
      <c r="L234" s="42"/>
    </row>
    <row r="235" spans="1:12" ht="15" x14ac:dyDescent="0.25">
      <c r="A235" s="23"/>
      <c r="B235" s="15"/>
      <c r="C235" s="11"/>
      <c r="D235" s="7" t="s">
        <v>32</v>
      </c>
      <c r="E235" s="60" t="s">
        <v>48</v>
      </c>
      <c r="F235" s="42">
        <v>30</v>
      </c>
      <c r="G235" s="42">
        <v>2.19</v>
      </c>
      <c r="H235" s="42">
        <v>0.4</v>
      </c>
      <c r="I235" s="42">
        <v>13</v>
      </c>
      <c r="J235" s="42">
        <v>64</v>
      </c>
      <c r="K235" s="43">
        <v>1</v>
      </c>
      <c r="L235" s="42"/>
    </row>
    <row r="236" spans="1:12" ht="15" x14ac:dyDescent="0.25">
      <c r="A236" s="23"/>
      <c r="B236" s="15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23"/>
      <c r="B237" s="15"/>
      <c r="C237" s="11"/>
      <c r="D237" s="6"/>
      <c r="E237" s="41"/>
      <c r="F237" s="42"/>
      <c r="G237" s="42"/>
      <c r="H237" s="42"/>
      <c r="I237" s="42"/>
      <c r="J237" s="42"/>
      <c r="K237" s="43"/>
      <c r="L237" s="42"/>
    </row>
    <row r="238" spans="1:12" ht="15" x14ac:dyDescent="0.25">
      <c r="A238" s="23"/>
      <c r="B238" s="15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 ht="15.75" thickBot="1" x14ac:dyDescent="0.3">
      <c r="A239" s="72"/>
      <c r="B239" s="73"/>
      <c r="C239" s="74"/>
      <c r="D239" s="75" t="s">
        <v>33</v>
      </c>
      <c r="E239" s="76"/>
      <c r="F239" s="19">
        <f>SUM(F229:F237)</f>
        <v>655</v>
      </c>
      <c r="G239" s="19">
        <f>SUM(G229:G237)</f>
        <v>25.782000000000004</v>
      </c>
      <c r="H239" s="19">
        <f>SUM(H229:H237)</f>
        <v>31.077999999999999</v>
      </c>
      <c r="I239" s="19">
        <f>SUM(I229:I237)</f>
        <v>107.37199999999999</v>
      </c>
      <c r="J239" s="19">
        <f>SUM(J229:J237)</f>
        <v>933.19100000000003</v>
      </c>
      <c r="K239" s="25"/>
      <c r="L239" s="19">
        <f>SUM(L229:L237)</f>
        <v>0</v>
      </c>
    </row>
    <row r="240" spans="1:12" ht="15" x14ac:dyDescent="0.25">
      <c r="A240" s="23">
        <v>2</v>
      </c>
      <c r="B240" s="15">
        <v>4</v>
      </c>
      <c r="C240" s="11" t="s">
        <v>93</v>
      </c>
      <c r="D240" s="70" t="s">
        <v>26</v>
      </c>
      <c r="E240" s="71" t="s">
        <v>77</v>
      </c>
      <c r="F240" s="52">
        <v>15</v>
      </c>
      <c r="G240" s="52">
        <v>0.75</v>
      </c>
      <c r="H240" s="52">
        <v>4.4999999999999998E-2</v>
      </c>
      <c r="I240" s="52">
        <v>1.65</v>
      </c>
      <c r="J240" s="52">
        <v>11.25</v>
      </c>
      <c r="K240" s="53">
        <v>51</v>
      </c>
      <c r="L240" s="52"/>
    </row>
    <row r="241" spans="1:12" ht="15" x14ac:dyDescent="0.25">
      <c r="A241" s="23"/>
      <c r="B241" s="15"/>
      <c r="C241" s="11"/>
      <c r="D241" s="69" t="s">
        <v>21</v>
      </c>
      <c r="E241" s="51" t="s">
        <v>117</v>
      </c>
      <c r="F241" s="52">
        <v>150</v>
      </c>
      <c r="G241" s="52">
        <v>9.1379999999999999</v>
      </c>
      <c r="H241" s="52">
        <v>10.06</v>
      </c>
      <c r="I241" s="52">
        <v>33.457999999999998</v>
      </c>
      <c r="J241" s="52">
        <v>267.47800000000001</v>
      </c>
      <c r="K241" s="53">
        <v>206</v>
      </c>
      <c r="L241" s="52"/>
    </row>
    <row r="242" spans="1:12" ht="15" x14ac:dyDescent="0.25">
      <c r="A242" s="23"/>
      <c r="B242" s="15"/>
      <c r="C242" s="11"/>
      <c r="D242" s="69" t="s">
        <v>24</v>
      </c>
      <c r="E242" s="51" t="s">
        <v>24</v>
      </c>
      <c r="F242" s="52">
        <v>100</v>
      </c>
      <c r="G242" s="52">
        <v>0.9</v>
      </c>
      <c r="H242" s="52">
        <v>0.5</v>
      </c>
      <c r="I242" s="52">
        <v>9</v>
      </c>
      <c r="J242" s="52">
        <v>47.8</v>
      </c>
      <c r="K242" s="53">
        <v>338</v>
      </c>
      <c r="L242" s="52"/>
    </row>
    <row r="243" spans="1:12" ht="15" x14ac:dyDescent="0.25">
      <c r="A243" s="23"/>
      <c r="B243" s="15"/>
      <c r="C243" s="11"/>
      <c r="D243" s="69"/>
      <c r="E243" s="51" t="s">
        <v>118</v>
      </c>
      <c r="F243" s="52" t="s">
        <v>61</v>
      </c>
      <c r="G243" s="52">
        <v>5.8</v>
      </c>
      <c r="H243" s="52">
        <v>8.3000000000000007</v>
      </c>
      <c r="I243" s="52">
        <v>14.83</v>
      </c>
      <c r="J243" s="52">
        <v>167.6</v>
      </c>
      <c r="K243" s="53">
        <v>3</v>
      </c>
      <c r="L243" s="52"/>
    </row>
    <row r="244" spans="1:12" ht="15" x14ac:dyDescent="0.25">
      <c r="A244" s="23"/>
      <c r="B244" s="15"/>
      <c r="C244" s="11"/>
      <c r="D244" s="69" t="s">
        <v>23</v>
      </c>
      <c r="E244" s="51" t="s">
        <v>48</v>
      </c>
      <c r="F244" s="52">
        <v>15</v>
      </c>
      <c r="G244" s="52">
        <v>0.59499999999999997</v>
      </c>
      <c r="H244" s="52">
        <v>0.2</v>
      </c>
      <c r="I244" s="52">
        <v>6.5</v>
      </c>
      <c r="J244" s="52">
        <v>32</v>
      </c>
      <c r="K244" s="53">
        <v>1</v>
      </c>
      <c r="L244" s="52"/>
    </row>
    <row r="245" spans="1:12" ht="15" x14ac:dyDescent="0.25">
      <c r="A245" s="23"/>
      <c r="B245" s="15"/>
      <c r="C245" s="11"/>
      <c r="D245" s="69" t="s">
        <v>22</v>
      </c>
      <c r="E245" s="51" t="s">
        <v>62</v>
      </c>
      <c r="F245" s="52">
        <v>200</v>
      </c>
      <c r="G245" s="52">
        <v>0.2</v>
      </c>
      <c r="H245" s="52">
        <v>0.05</v>
      </c>
      <c r="I245" s="52">
        <v>15.03</v>
      </c>
      <c r="J245" s="52">
        <v>59.774999999999999</v>
      </c>
      <c r="K245" s="53">
        <v>376</v>
      </c>
      <c r="L245" s="52"/>
    </row>
    <row r="246" spans="1:12" ht="15" x14ac:dyDescent="0.25">
      <c r="A246" s="23"/>
      <c r="B246" s="15"/>
      <c r="C246" s="11"/>
      <c r="D246" s="69"/>
      <c r="E246" s="51"/>
      <c r="F246" s="52"/>
      <c r="G246" s="52"/>
      <c r="H246" s="52"/>
      <c r="I246" s="52"/>
      <c r="J246" s="52"/>
      <c r="K246" s="53"/>
      <c r="L246" s="52"/>
    </row>
    <row r="247" spans="1:12" ht="15" x14ac:dyDescent="0.25">
      <c r="A247" s="23"/>
      <c r="B247" s="15"/>
      <c r="C247" s="8"/>
      <c r="D247" s="50" t="s">
        <v>33</v>
      </c>
      <c r="E247" s="51"/>
      <c r="F247" s="52">
        <f>SUM(F240:F246)</f>
        <v>480</v>
      </c>
      <c r="G247" s="52">
        <f>SUM(G240:G246)</f>
        <v>17.382999999999999</v>
      </c>
      <c r="H247" s="52">
        <f t="shared" ref="H247:J247" si="74">SUM(H240:H246)</f>
        <v>19.155000000000001</v>
      </c>
      <c r="I247" s="52">
        <f t="shared" si="74"/>
        <v>80.467999999999989</v>
      </c>
      <c r="J247" s="52">
        <f t="shared" si="74"/>
        <v>585.90300000000002</v>
      </c>
      <c r="K247" s="53"/>
      <c r="L247" s="52"/>
    </row>
    <row r="248" spans="1:12" ht="15" x14ac:dyDescent="0.2">
      <c r="A248" s="29">
        <f>A221</f>
        <v>2</v>
      </c>
      <c r="B248" s="30">
        <f>B221</f>
        <v>4</v>
      </c>
      <c r="C248" s="82" t="s">
        <v>4</v>
      </c>
      <c r="D248" s="83"/>
      <c r="E248" s="31"/>
      <c r="F248" s="32">
        <f>F228+F239+F247</f>
        <v>1690</v>
      </c>
      <c r="G248" s="32">
        <f>G228+G239+G247</f>
        <v>60.275999999999996</v>
      </c>
      <c r="H248" s="32">
        <f t="shared" ref="H248:J248" si="75">H228+H239+H247</f>
        <v>68.591999999999999</v>
      </c>
      <c r="I248" s="32">
        <f t="shared" si="75"/>
        <v>268.80599999999998</v>
      </c>
      <c r="J248" s="32">
        <f t="shared" si="75"/>
        <v>2114.694</v>
      </c>
      <c r="K248" s="32"/>
      <c r="L248" s="32">
        <f>L228+L239</f>
        <v>0</v>
      </c>
    </row>
    <row r="249" spans="1:12" ht="15" x14ac:dyDescent="0.25">
      <c r="A249" s="20">
        <v>2</v>
      </c>
      <c r="B249" s="21">
        <v>5</v>
      </c>
      <c r="C249" s="22" t="s">
        <v>20</v>
      </c>
      <c r="D249" s="5" t="s">
        <v>21</v>
      </c>
      <c r="E249" s="58" t="s">
        <v>85</v>
      </c>
      <c r="F249" s="39">
        <v>150</v>
      </c>
      <c r="G249" s="39">
        <v>15.39</v>
      </c>
      <c r="H249" s="39">
        <v>18.53</v>
      </c>
      <c r="I249" s="39">
        <v>13.84</v>
      </c>
      <c r="J249" s="39">
        <v>359.46699999999998</v>
      </c>
      <c r="K249" s="40">
        <v>210</v>
      </c>
      <c r="L249" s="39"/>
    </row>
    <row r="250" spans="1:12" ht="15" x14ac:dyDescent="0.25">
      <c r="A250" s="23"/>
      <c r="B250" s="15"/>
      <c r="C250" s="11"/>
      <c r="D250" s="6"/>
      <c r="E250" s="60" t="s">
        <v>77</v>
      </c>
      <c r="F250" s="42">
        <v>10</v>
      </c>
      <c r="G250" s="42">
        <v>0.5</v>
      </c>
      <c r="H250" s="42">
        <v>0.03</v>
      </c>
      <c r="I250" s="42">
        <v>1.1000000000000001</v>
      </c>
      <c r="J250" s="42">
        <v>7.5</v>
      </c>
      <c r="K250" s="43">
        <v>51</v>
      </c>
      <c r="L250" s="42"/>
    </row>
    <row r="251" spans="1:12" ht="15" x14ac:dyDescent="0.25">
      <c r="A251" s="23"/>
      <c r="B251" s="15"/>
      <c r="C251" s="11"/>
      <c r="D251" s="7" t="s">
        <v>22</v>
      </c>
      <c r="E251" s="60" t="s">
        <v>86</v>
      </c>
      <c r="F251" s="42">
        <v>200</v>
      </c>
      <c r="G251" s="42">
        <v>0.16300000000000001</v>
      </c>
      <c r="H251" s="42">
        <v>3.2000000000000001E-2</v>
      </c>
      <c r="I251" s="42">
        <v>15.250999999999999</v>
      </c>
      <c r="J251" s="42">
        <v>61.335000000000001</v>
      </c>
      <c r="K251" s="43">
        <v>377</v>
      </c>
      <c r="L251" s="42"/>
    </row>
    <row r="252" spans="1:12" ht="15" x14ac:dyDescent="0.25">
      <c r="A252" s="23"/>
      <c r="B252" s="15"/>
      <c r="C252" s="11"/>
      <c r="D252" s="7" t="s">
        <v>23</v>
      </c>
      <c r="E252" s="60" t="s">
        <v>48</v>
      </c>
      <c r="F252" s="42">
        <v>30</v>
      </c>
      <c r="G252" s="42">
        <v>2.19</v>
      </c>
      <c r="H252" s="42">
        <v>0.39900000000000002</v>
      </c>
      <c r="I252" s="42">
        <v>12.99</v>
      </c>
      <c r="J252" s="42">
        <v>63.99</v>
      </c>
      <c r="K252" s="43">
        <v>1</v>
      </c>
      <c r="L252" s="42"/>
    </row>
    <row r="253" spans="1:12" ht="15" x14ac:dyDescent="0.25">
      <c r="A253" s="23"/>
      <c r="B253" s="15"/>
      <c r="C253" s="11"/>
      <c r="D253" s="7" t="s">
        <v>24</v>
      </c>
      <c r="E253" s="41"/>
      <c r="F253" s="42">
        <v>100</v>
      </c>
      <c r="G253" s="42">
        <v>1.5</v>
      </c>
      <c r="H253" s="42">
        <v>0.5</v>
      </c>
      <c r="I253" s="42">
        <v>21</v>
      </c>
      <c r="J253" s="42">
        <v>96</v>
      </c>
      <c r="K253" s="43">
        <v>331</v>
      </c>
      <c r="L253" s="42"/>
    </row>
    <row r="254" spans="1:12" ht="15" x14ac:dyDescent="0.25">
      <c r="A254" s="23"/>
      <c r="B254" s="15"/>
      <c r="C254" s="11"/>
      <c r="D254" s="77" t="s">
        <v>23</v>
      </c>
      <c r="E254" s="60" t="s">
        <v>46</v>
      </c>
      <c r="F254" s="42">
        <v>30</v>
      </c>
      <c r="G254" s="42">
        <v>2.31</v>
      </c>
      <c r="H254" s="42">
        <v>0.93</v>
      </c>
      <c r="I254" s="42">
        <v>13.86</v>
      </c>
      <c r="J254" s="42">
        <v>66.989999999999995</v>
      </c>
      <c r="K254" s="43">
        <v>1</v>
      </c>
      <c r="L254" s="42"/>
    </row>
    <row r="255" spans="1:12" ht="15" x14ac:dyDescent="0.25">
      <c r="A255" s="23"/>
      <c r="B255" s="15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 ht="15.75" customHeight="1" x14ac:dyDescent="0.25">
      <c r="A256" s="24"/>
      <c r="B256" s="17"/>
      <c r="C256" s="8"/>
      <c r="D256" s="18" t="s">
        <v>33</v>
      </c>
      <c r="E256" s="9"/>
      <c r="F256" s="19">
        <f>SUM(F249:F255)</f>
        <v>520</v>
      </c>
      <c r="G256" s="19">
        <f t="shared" ref="G256:J256" si="76">SUM(G249:G255)</f>
        <v>22.053000000000001</v>
      </c>
      <c r="H256" s="19">
        <f t="shared" si="76"/>
        <v>20.421000000000003</v>
      </c>
      <c r="I256" s="19">
        <f t="shared" si="76"/>
        <v>78.040999999999997</v>
      </c>
      <c r="J256" s="19">
        <f t="shared" si="76"/>
        <v>655.28199999999993</v>
      </c>
      <c r="K256" s="25"/>
      <c r="L256" s="19">
        <f t="shared" ref="L256" si="77">SUM(L249:L255)</f>
        <v>0</v>
      </c>
    </row>
    <row r="257" spans="1:12" ht="15" x14ac:dyDescent="0.25">
      <c r="A257" s="26">
        <f>A249</f>
        <v>2</v>
      </c>
      <c r="B257" s="13">
        <f>B249</f>
        <v>5</v>
      </c>
      <c r="C257" s="10" t="s">
        <v>25</v>
      </c>
      <c r="D257" s="7" t="s">
        <v>26</v>
      </c>
      <c r="E257" s="60" t="s">
        <v>119</v>
      </c>
      <c r="F257" s="42">
        <v>60</v>
      </c>
      <c r="G257" s="42">
        <v>0.50900000000000001</v>
      </c>
      <c r="H257" s="42">
        <v>3.0270000000000001</v>
      </c>
      <c r="I257" s="42">
        <v>1.546</v>
      </c>
      <c r="J257" s="42">
        <v>9.6</v>
      </c>
      <c r="K257" s="43">
        <v>21</v>
      </c>
      <c r="L257" s="42"/>
    </row>
    <row r="258" spans="1:12" ht="15" x14ac:dyDescent="0.25">
      <c r="A258" s="23"/>
      <c r="B258" s="15"/>
      <c r="C258" s="11"/>
      <c r="D258" s="7" t="s">
        <v>27</v>
      </c>
      <c r="E258" s="60" t="s">
        <v>120</v>
      </c>
      <c r="F258" s="42">
        <v>200</v>
      </c>
      <c r="G258" s="42">
        <v>5.9459999999999997</v>
      </c>
      <c r="H258" s="42">
        <v>5.1070000000000002</v>
      </c>
      <c r="I258" s="42">
        <v>10.667999999999999</v>
      </c>
      <c r="J258" s="42">
        <v>112.3</v>
      </c>
      <c r="K258" s="43">
        <v>106</v>
      </c>
      <c r="L258" s="42"/>
    </row>
    <row r="259" spans="1:12" ht="15" x14ac:dyDescent="0.25">
      <c r="A259" s="23"/>
      <c r="B259" s="15"/>
      <c r="C259" s="11"/>
      <c r="D259" s="7" t="s">
        <v>28</v>
      </c>
      <c r="E259" s="60" t="s">
        <v>121</v>
      </c>
      <c r="F259" s="42">
        <v>100</v>
      </c>
      <c r="G259" s="42">
        <v>1.5649999999999999</v>
      </c>
      <c r="H259" s="42">
        <v>12.645</v>
      </c>
      <c r="I259" s="42">
        <v>10.196999999999999</v>
      </c>
      <c r="J259" s="42">
        <v>238.86600000000001</v>
      </c>
      <c r="K259" s="43">
        <v>274</v>
      </c>
      <c r="L259" s="42"/>
    </row>
    <row r="260" spans="1:12" ht="15" x14ac:dyDescent="0.25">
      <c r="A260" s="23"/>
      <c r="B260" s="15"/>
      <c r="C260" s="11"/>
      <c r="D260" s="7" t="s">
        <v>29</v>
      </c>
      <c r="E260" s="60" t="s">
        <v>122</v>
      </c>
      <c r="F260" s="42">
        <v>150</v>
      </c>
      <c r="G260" s="42">
        <v>3.266</v>
      </c>
      <c r="H260" s="42">
        <v>4.3479999999999999</v>
      </c>
      <c r="I260" s="42">
        <v>16.893000000000001</v>
      </c>
      <c r="J260" s="42">
        <v>118.001</v>
      </c>
      <c r="K260" s="43">
        <v>321</v>
      </c>
      <c r="L260" s="42"/>
    </row>
    <row r="261" spans="1:12" ht="15" x14ac:dyDescent="0.25">
      <c r="A261" s="23"/>
      <c r="B261" s="15"/>
      <c r="C261" s="11"/>
      <c r="D261" s="7" t="s">
        <v>30</v>
      </c>
      <c r="E261" s="60" t="s">
        <v>123</v>
      </c>
      <c r="F261" s="42">
        <v>200</v>
      </c>
      <c r="G261" s="42">
        <v>0.2</v>
      </c>
      <c r="H261" s="42">
        <v>0.08</v>
      </c>
      <c r="I261" s="42">
        <v>27.911999999999999</v>
      </c>
      <c r="J261" s="42">
        <v>109.84</v>
      </c>
      <c r="K261" s="43">
        <v>350</v>
      </c>
      <c r="L261" s="42"/>
    </row>
    <row r="262" spans="1:12" ht="15" x14ac:dyDescent="0.25">
      <c r="A262" s="23"/>
      <c r="B262" s="15"/>
      <c r="C262" s="11"/>
      <c r="D262" s="7" t="s">
        <v>31</v>
      </c>
      <c r="E262" s="60" t="s">
        <v>46</v>
      </c>
      <c r="F262" s="42">
        <v>45</v>
      </c>
      <c r="G262" s="42">
        <v>3.2850000000000001</v>
      </c>
      <c r="H262" s="42">
        <v>0.6</v>
      </c>
      <c r="I262" s="42">
        <v>19.5</v>
      </c>
      <c r="J262" s="42">
        <v>96</v>
      </c>
      <c r="K262" s="43">
        <v>1</v>
      </c>
      <c r="L262" s="42"/>
    </row>
    <row r="263" spans="1:12" ht="15" x14ac:dyDescent="0.25">
      <c r="A263" s="23"/>
      <c r="B263" s="15"/>
      <c r="C263" s="11"/>
      <c r="D263" s="7" t="s">
        <v>32</v>
      </c>
      <c r="E263" s="60" t="s">
        <v>48</v>
      </c>
      <c r="F263" s="42">
        <v>30</v>
      </c>
      <c r="G263" s="42">
        <v>2.31</v>
      </c>
      <c r="H263" s="42">
        <v>0.93</v>
      </c>
      <c r="I263" s="42">
        <v>13.86</v>
      </c>
      <c r="J263" s="42">
        <v>66.989999999999995</v>
      </c>
      <c r="K263" s="43">
        <v>1</v>
      </c>
      <c r="L263" s="42"/>
    </row>
    <row r="264" spans="1:12" ht="15" x14ac:dyDescent="0.25">
      <c r="A264" s="23"/>
      <c r="B264" s="15"/>
      <c r="C264" s="11"/>
      <c r="D264" s="6"/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3"/>
      <c r="B265" s="15"/>
      <c r="C265" s="11"/>
      <c r="D265" s="6"/>
      <c r="E265" s="41"/>
      <c r="F265" s="42"/>
      <c r="G265" s="42"/>
      <c r="H265" s="42"/>
      <c r="I265" s="42"/>
      <c r="J265" s="42"/>
      <c r="K265" s="43"/>
      <c r="L265" s="42"/>
    </row>
    <row r="266" spans="1:12" ht="15.75" thickBot="1" x14ac:dyDescent="0.3">
      <c r="A266" s="72"/>
      <c r="B266" s="73"/>
      <c r="C266" s="74"/>
      <c r="D266" s="75" t="s">
        <v>33</v>
      </c>
      <c r="E266" s="76"/>
      <c r="F266" s="19">
        <f>SUM(F257:F265)</f>
        <v>785</v>
      </c>
      <c r="G266" s="19">
        <f t="shared" ref="G266:J266" si="78">SUM(G257:G265)</f>
        <v>17.081</v>
      </c>
      <c r="H266" s="19">
        <f t="shared" si="78"/>
        <v>26.736999999999998</v>
      </c>
      <c r="I266" s="19">
        <f t="shared" si="78"/>
        <v>100.57600000000001</v>
      </c>
      <c r="J266" s="19">
        <f t="shared" si="78"/>
        <v>751.59700000000009</v>
      </c>
      <c r="K266" s="25"/>
      <c r="L266" s="19">
        <f t="shared" ref="L266" si="79">SUM(L257:L265)</f>
        <v>0</v>
      </c>
    </row>
    <row r="267" spans="1:12" ht="15" x14ac:dyDescent="0.25">
      <c r="A267" s="23">
        <v>2</v>
      </c>
      <c r="B267" s="15">
        <v>5</v>
      </c>
      <c r="C267" s="79" t="s">
        <v>93</v>
      </c>
      <c r="D267" s="78"/>
      <c r="E267" s="80" t="s">
        <v>94</v>
      </c>
      <c r="F267" s="52">
        <v>10</v>
      </c>
      <c r="G267" s="52">
        <v>0.05</v>
      </c>
      <c r="H267" s="52">
        <v>8.25</v>
      </c>
      <c r="I267" s="52">
        <v>0.08</v>
      </c>
      <c r="J267" s="52">
        <v>74.8</v>
      </c>
      <c r="K267" s="53">
        <v>14</v>
      </c>
      <c r="L267" s="52"/>
    </row>
    <row r="268" spans="1:12" ht="15" x14ac:dyDescent="0.25">
      <c r="A268" s="23"/>
      <c r="B268" s="15"/>
      <c r="C268" s="11"/>
      <c r="D268" s="81" t="s">
        <v>21</v>
      </c>
      <c r="E268" s="56" t="s">
        <v>124</v>
      </c>
      <c r="F268" s="52">
        <v>150</v>
      </c>
      <c r="G268" s="52">
        <v>14.132</v>
      </c>
      <c r="H268" s="52">
        <v>7.3890000000000002</v>
      </c>
      <c r="I268" s="52">
        <v>29.05</v>
      </c>
      <c r="J268" s="52">
        <v>286.60700000000003</v>
      </c>
      <c r="K268" s="53">
        <v>188</v>
      </c>
      <c r="L268" s="52"/>
    </row>
    <row r="269" spans="1:12" ht="15" x14ac:dyDescent="0.25">
      <c r="A269" s="23"/>
      <c r="B269" s="15"/>
      <c r="C269" s="11"/>
      <c r="D269" s="81" t="s">
        <v>24</v>
      </c>
      <c r="E269" s="56" t="s">
        <v>24</v>
      </c>
      <c r="F269" s="52">
        <v>100</v>
      </c>
      <c r="G269" s="52">
        <v>1.5</v>
      </c>
      <c r="H269" s="52">
        <v>0.5</v>
      </c>
      <c r="I269" s="52">
        <v>21</v>
      </c>
      <c r="J269" s="52">
        <v>96</v>
      </c>
      <c r="K269" s="53">
        <v>338</v>
      </c>
      <c r="L269" s="52"/>
    </row>
    <row r="270" spans="1:12" ht="15" x14ac:dyDescent="0.25">
      <c r="A270" s="23"/>
      <c r="B270" s="15"/>
      <c r="C270" s="11"/>
      <c r="D270" s="81" t="s">
        <v>32</v>
      </c>
      <c r="E270" s="56" t="s">
        <v>48</v>
      </c>
      <c r="F270" s="52">
        <v>15</v>
      </c>
      <c r="G270" s="52">
        <v>1.095</v>
      </c>
      <c r="H270" s="52">
        <v>0.2</v>
      </c>
      <c r="I270" s="52">
        <v>6.5</v>
      </c>
      <c r="J270" s="52">
        <v>32</v>
      </c>
      <c r="K270" s="53">
        <v>1</v>
      </c>
      <c r="L270" s="52"/>
    </row>
    <row r="271" spans="1:12" ht="15" x14ac:dyDescent="0.25">
      <c r="A271" s="23"/>
      <c r="B271" s="15"/>
      <c r="C271" s="11"/>
      <c r="D271" s="81" t="s">
        <v>31</v>
      </c>
      <c r="E271" s="56" t="s">
        <v>46</v>
      </c>
      <c r="F271" s="52">
        <v>45</v>
      </c>
      <c r="G271" s="52">
        <v>3.2850000000000001</v>
      </c>
      <c r="H271" s="52">
        <v>0.6</v>
      </c>
      <c r="I271" s="52">
        <v>19.5</v>
      </c>
      <c r="J271" s="52">
        <v>96</v>
      </c>
      <c r="K271" s="53">
        <v>1</v>
      </c>
      <c r="L271" s="52"/>
    </row>
    <row r="272" spans="1:12" ht="15" x14ac:dyDescent="0.25">
      <c r="A272" s="23"/>
      <c r="B272" s="15"/>
      <c r="C272" s="11"/>
      <c r="D272" s="81" t="s">
        <v>22</v>
      </c>
      <c r="E272" s="56" t="s">
        <v>43</v>
      </c>
      <c r="F272" s="52">
        <v>200</v>
      </c>
      <c r="G272" s="52">
        <v>2.2000000000000002</v>
      </c>
      <c r="H272" s="52">
        <v>2.2000000000000002</v>
      </c>
      <c r="I272" s="52">
        <v>22.4</v>
      </c>
      <c r="J272" s="52">
        <v>118</v>
      </c>
      <c r="K272" s="53">
        <v>365</v>
      </c>
      <c r="L272" s="52"/>
    </row>
    <row r="273" spans="1:12" ht="15" x14ac:dyDescent="0.25">
      <c r="A273" s="23"/>
      <c r="B273" s="15"/>
      <c r="C273" s="11"/>
      <c r="D273" s="50"/>
      <c r="E273" s="51"/>
      <c r="F273" s="52"/>
      <c r="G273" s="52"/>
      <c r="H273" s="52"/>
      <c r="I273" s="52"/>
      <c r="J273" s="52"/>
      <c r="K273" s="53"/>
      <c r="L273" s="52"/>
    </row>
    <row r="274" spans="1:12" ht="15" x14ac:dyDescent="0.25">
      <c r="A274" s="23"/>
      <c r="B274" s="15"/>
      <c r="C274" s="11"/>
      <c r="D274" s="54" t="s">
        <v>33</v>
      </c>
      <c r="E274" s="51"/>
      <c r="F274" s="52">
        <f>SUM(F267:F273)</f>
        <v>520</v>
      </c>
      <c r="G274" s="52">
        <f>SUM(G267:G273)</f>
        <v>22.262</v>
      </c>
      <c r="H274" s="52">
        <f t="shared" ref="H274:I274" si="80">SUM(H267:H273)</f>
        <v>19.138999999999999</v>
      </c>
      <c r="I274" s="52">
        <f t="shared" si="80"/>
        <v>98.53</v>
      </c>
      <c r="J274" s="52">
        <f>SUM(J267:J272)</f>
        <v>703.40700000000004</v>
      </c>
      <c r="K274" s="53"/>
      <c r="L274" s="52"/>
    </row>
    <row r="275" spans="1:12" ht="15" x14ac:dyDescent="0.25">
      <c r="A275" s="23"/>
      <c r="B275" s="15"/>
      <c r="C275" s="8"/>
      <c r="D275" s="50"/>
      <c r="E275" s="51"/>
      <c r="F275" s="52"/>
      <c r="G275" s="52"/>
      <c r="H275" s="52"/>
      <c r="I275" s="52"/>
      <c r="J275" s="52"/>
      <c r="K275" s="53"/>
      <c r="L275" s="52"/>
    </row>
    <row r="276" spans="1:12" ht="15.75" thickBot="1" x14ac:dyDescent="0.25">
      <c r="A276" s="29">
        <f>A249</f>
        <v>2</v>
      </c>
      <c r="B276" s="30">
        <f>B249</f>
        <v>5</v>
      </c>
      <c r="C276" s="82" t="s">
        <v>4</v>
      </c>
      <c r="D276" s="83"/>
      <c r="E276" s="31"/>
      <c r="F276" s="32">
        <f>F256+F266+F274</f>
        <v>1825</v>
      </c>
      <c r="G276" s="32">
        <f t="shared" ref="G276:J276" si="81">G256+G266+G274</f>
        <v>61.396000000000001</v>
      </c>
      <c r="H276" s="32">
        <f t="shared" si="81"/>
        <v>66.296999999999997</v>
      </c>
      <c r="I276" s="32">
        <f t="shared" si="81"/>
        <v>277.14700000000005</v>
      </c>
      <c r="J276" s="32">
        <f t="shared" si="81"/>
        <v>2110.2860000000001</v>
      </c>
      <c r="K276" s="32"/>
      <c r="L276" s="32">
        <f t="shared" ref="L276" si="82">L256+L266</f>
        <v>0</v>
      </c>
    </row>
    <row r="277" spans="1:12" x14ac:dyDescent="0.2">
      <c r="A277" s="27"/>
      <c r="B277" s="28"/>
      <c r="C277" s="84" t="s">
        <v>5</v>
      </c>
      <c r="D277" s="84"/>
      <c r="E277" s="84"/>
      <c r="F277" s="33">
        <f>(F31+F57+F83+F110+F137+F164+F192+F220+F248+F276)/(IF(F31=0,0,1)+IF(F57=0,0,1)+IF(F83=0,0,1)+IF(F110=0,0,1)+IF(F137=0,0,1)+IF(F164=0,0,1)+IF(F192=0,0,1)+IF(F220=0,0,1)+IF(F248=0,0,1)+IF(F276=0,0,1))</f>
        <v>1707.5</v>
      </c>
      <c r="G277" s="33">
        <f>(G31+G57+G83+G110+G137+G164+G192+G220+G248+G276)/(IF(G31=0,0,1)+IF(G57=0,0,1)+IF(G83=0,0,1)+IF(G110=0,0,1)+IF(G137=0,0,1)+IF(G164=0,0,1)+IF(G192=0,0,1)+IF(G220=0,0,1)+IF(G248=0,0,1)+IF(G276=0,0,1))</f>
        <v>60.742799999999988</v>
      </c>
      <c r="H277" s="33">
        <f>(H31+H57+H83+H110+H137+H164+H192+H220+H248+H276)/(IF(H31=0,0,1)+IF(H57=0,0,1)+IF(H83=0,0,1)+IF(H110=0,0,1)+IF(H137=0,0,1)+IF(H164=0,0,1)+IF(H192=0,0,1)+IF(H220=0,0,1)+IF(H248=0,0,1)+IF(H276=0,0,1))</f>
        <v>63.807100000000005</v>
      </c>
      <c r="I277" s="33">
        <f>(I31+I57+I83+I110+I137+I164+I192+I220+I248+I276)/(IF(I31=0,0,1)+IF(I57=0,0,1)+IF(I83=0,0,1)+IF(I110=0,0,1)+IF(I137=0,0,1)+IF(I164=0,0,1)+IF(I192=0,0,1)+IF(I220=0,0,1)+IF(I248=0,0,1)+IF(I276=0,0,1))</f>
        <v>257.55309999999997</v>
      </c>
      <c r="J277" s="33">
        <f>(J31+J57+J83+J110+J137+J164+J192+J220+J248+J276)/(IF(J31=0,0,1)+IF(J57=0,0,1)+IF(J83=0,0,1)+IF(J110=0,0,1)+IF(J137=0,0,1)+IF(J164=0,0,1)+IF(J192=0,0,1)+IF(J220=0,0,1)+IF(J248=0,0,1)+IF(J276=0,0,1))</f>
        <v>1912.503201</v>
      </c>
      <c r="K277" s="33"/>
      <c r="L277" s="33" t="e">
        <f>(L31+L57+L83+L110+L137+L164+L192+L220+L248+L276)/(IF(L31=0,0,1)+IF(L57=0,0,1)+IF(L83=0,0,1)+IF(L110=0,0,1)+IF(L137=0,0,1)+IF(L164=0,0,1)+IF(L192=0,0,1)+IF(L220=0,0,1)+IF(L248=0,0,1)+IF(L276=0,0,1))</f>
        <v>#DIV/0!</v>
      </c>
    </row>
  </sheetData>
  <mergeCells count="14">
    <mergeCell ref="C1:E1"/>
    <mergeCell ref="H1:K1"/>
    <mergeCell ref="H2:K2"/>
    <mergeCell ref="C57:D57"/>
    <mergeCell ref="C83:D83"/>
    <mergeCell ref="C110:D110"/>
    <mergeCell ref="C137:D137"/>
    <mergeCell ref="C31:D31"/>
    <mergeCell ref="C277:E277"/>
    <mergeCell ref="C276:D276"/>
    <mergeCell ref="C164:D164"/>
    <mergeCell ref="C192:D192"/>
    <mergeCell ref="C220:D220"/>
    <mergeCell ref="C248:D2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ZamIT</cp:lastModifiedBy>
  <dcterms:created xsi:type="dcterms:W3CDTF">2022-05-16T14:23:56Z</dcterms:created>
  <dcterms:modified xsi:type="dcterms:W3CDTF">2024-01-12T11:52:18Z</dcterms:modified>
</cp:coreProperties>
</file>